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C\Documents\308＿★★テキストLIB_2026\1018_BBQ\##発信管理資料マスター\１０＿参加申込書\"/>
    </mc:Choice>
  </mc:AlternateContent>
  <xr:revisionPtr revIDLastSave="0" documentId="13_ncr:1_{4CAF252F-AADD-4A8B-AC4A-2F55EA7D8781}" xr6:coauthVersionLast="47" xr6:coauthVersionMax="47" xr10:uidLastSave="{00000000-0000-0000-0000-000000000000}"/>
  <bookViews>
    <workbookView xWindow="-103" yWindow="-103" windowWidth="16663" windowHeight="9772" tabRatio="790" activeTab="13" xr2:uid="{E00B0481-46D4-4BA6-8AC7-1A157F4CA432}"/>
  </bookViews>
  <sheets>
    <sheet name="★管理用メモ" sheetId="28" r:id="rId1"/>
    <sheet name="１班" sheetId="15" r:id="rId2"/>
    <sheet name="２班" sheetId="16" r:id="rId3"/>
    <sheet name="３班" sheetId="17" r:id="rId4"/>
    <sheet name="４班" sheetId="18" r:id="rId5"/>
    <sheet name="５班" sheetId="19" r:id="rId6"/>
    <sheet name="６班" sheetId="20" r:id="rId7"/>
    <sheet name="７班" sheetId="21" r:id="rId8"/>
    <sheet name="８班" sheetId="22" r:id="rId9"/>
    <sheet name="９班" sheetId="23" r:id="rId10"/>
    <sheet name="１０班" sheetId="24" r:id="rId11"/>
    <sheet name="１２班" sheetId="25" r:id="rId12"/>
    <sheet name="１３班" sheetId="26" r:id="rId13"/>
    <sheet name="１４班" sheetId="27" r:id="rId14"/>
    <sheet name="収支集計" sheetId="2" r:id="rId15"/>
    <sheet name="全員リスト（最終）" sheetId="12" r:id="rId16"/>
    <sheet name="全員リスト" sheetId="1" r:id="rId17"/>
    <sheet name="2026ブランクシート" sheetId="14" r:id="rId1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28" l="1"/>
  <c r="F20" i="28"/>
  <c r="E20" i="28"/>
  <c r="D20" i="28"/>
  <c r="C20" i="28"/>
  <c r="B20" i="28"/>
  <c r="H32" i="27"/>
  <c r="G32" i="27"/>
  <c r="E32" i="27"/>
  <c r="D32" i="27"/>
  <c r="C32" i="27"/>
  <c r="H32" i="26"/>
  <c r="G32" i="26"/>
  <c r="E32" i="26"/>
  <c r="D32" i="26"/>
  <c r="C32" i="26"/>
  <c r="H32" i="25"/>
  <c r="G32" i="25"/>
  <c r="E32" i="25"/>
  <c r="D32" i="25"/>
  <c r="C32" i="25"/>
  <c r="H32" i="24"/>
  <c r="G32" i="24"/>
  <c r="E32" i="24"/>
  <c r="D32" i="24"/>
  <c r="C32" i="24"/>
  <c r="H32" i="23"/>
  <c r="G32" i="23"/>
  <c r="E32" i="23"/>
  <c r="D32" i="23"/>
  <c r="C32" i="23"/>
  <c r="H32" i="22"/>
  <c r="G32" i="22"/>
  <c r="E32" i="22"/>
  <c r="D32" i="22"/>
  <c r="C32" i="22"/>
  <c r="H32" i="21"/>
  <c r="G32" i="21"/>
  <c r="E32" i="21"/>
  <c r="D32" i="21"/>
  <c r="C32" i="21"/>
  <c r="H32" i="20"/>
  <c r="G32" i="20"/>
  <c r="E32" i="20"/>
  <c r="D32" i="20"/>
  <c r="C32" i="20"/>
  <c r="H32" i="19"/>
  <c r="G32" i="19"/>
  <c r="E32" i="19"/>
  <c r="D32" i="19"/>
  <c r="C32" i="19"/>
  <c r="H32" i="18"/>
  <c r="G32" i="18"/>
  <c r="E32" i="18"/>
  <c r="D32" i="18"/>
  <c r="C32" i="18"/>
  <c r="H32" i="17"/>
  <c r="G32" i="17"/>
  <c r="E32" i="17"/>
  <c r="D32" i="17"/>
  <c r="C32" i="17"/>
  <c r="H32" i="16"/>
  <c r="G32" i="16"/>
  <c r="E32" i="16"/>
  <c r="D32" i="16"/>
  <c r="C32" i="16"/>
  <c r="H32" i="15"/>
  <c r="G32" i="15"/>
  <c r="E32" i="15"/>
  <c r="D32" i="15"/>
  <c r="C32" i="15"/>
  <c r="K8" i="12"/>
  <c r="K9" i="12"/>
  <c r="K10" i="12"/>
  <c r="K11" i="12"/>
  <c r="N10" i="12"/>
  <c r="K13" i="12"/>
  <c r="K14" i="12"/>
  <c r="K15" i="12"/>
  <c r="K16" i="12"/>
  <c r="K17" i="12"/>
  <c r="K18" i="12"/>
  <c r="K19" i="12"/>
  <c r="N15" i="12" s="1"/>
  <c r="K20" i="12"/>
  <c r="K21" i="12"/>
  <c r="K22" i="12"/>
  <c r="K23" i="12"/>
  <c r="N16" i="12" s="1"/>
  <c r="K24" i="12"/>
  <c r="K25" i="12"/>
  <c r="K26" i="12"/>
  <c r="K27" i="12"/>
  <c r="N18" i="12" s="1"/>
  <c r="K28" i="12"/>
  <c r="K29" i="12"/>
  <c r="K30" i="12"/>
  <c r="K31" i="12"/>
  <c r="K32" i="12"/>
  <c r="N19" i="12" s="1"/>
  <c r="K33" i="12"/>
  <c r="K34" i="12"/>
  <c r="K35" i="12"/>
  <c r="K36" i="12"/>
  <c r="K37" i="12"/>
  <c r="K7" i="12"/>
  <c r="N9" i="12"/>
  <c r="H17" i="2"/>
  <c r="H12" i="2"/>
  <c r="L15" i="2"/>
  <c r="L14" i="2"/>
  <c r="L13" i="2"/>
  <c r="L12" i="2"/>
  <c r="H8" i="2"/>
  <c r="H7" i="2"/>
  <c r="H6" i="2"/>
  <c r="N8" i="12"/>
  <c r="N12" i="12"/>
  <c r="N14" i="12"/>
  <c r="N17" i="12"/>
  <c r="N11" i="12"/>
  <c r="N13" i="12"/>
  <c r="N20" i="12"/>
  <c r="N7" i="12"/>
  <c r="H38" i="12"/>
  <c r="G38" i="12"/>
  <c r="E38" i="12"/>
  <c r="D38" i="12"/>
  <c r="C38" i="12"/>
  <c r="G37" i="1"/>
  <c r="H37" i="1"/>
  <c r="D37" i="1"/>
  <c r="E37" i="1"/>
  <c r="C37" i="1"/>
  <c r="N21" i="12" l="1"/>
</calcChain>
</file>

<file path=xl/sharedStrings.xml><?xml version="1.0" encoding="utf-8"?>
<sst xmlns="http://schemas.openxmlformats.org/spreadsheetml/2006/main" count="472" uniqueCount="183">
  <si>
    <t>東菜畑２丁目バーベキュー大会参加申込書</t>
    <rPh sb="0" eb="1">
      <t>ヒガシ</t>
    </rPh>
    <rPh sb="1" eb="3">
      <t>ナバタ</t>
    </rPh>
    <rPh sb="4" eb="6">
      <t>チョウメ</t>
    </rPh>
    <rPh sb="12" eb="14">
      <t>タイカイ</t>
    </rPh>
    <rPh sb="14" eb="16">
      <t>サンカ</t>
    </rPh>
    <rPh sb="16" eb="19">
      <t>モウシコミショ</t>
    </rPh>
    <phoneticPr fontId="1"/>
  </si>
  <si>
    <t>日時：令和７年１０月５日（日）　集合：１０時３０分菜畑幼稚園前　１２時くろんど荘にて開催</t>
    <rPh sb="0" eb="2">
      <t>ニチジ</t>
    </rPh>
    <rPh sb="3" eb="5">
      <t>レイワ</t>
    </rPh>
    <rPh sb="6" eb="7">
      <t>ネン</t>
    </rPh>
    <rPh sb="9" eb="10">
      <t>ガツ</t>
    </rPh>
    <rPh sb="11" eb="12">
      <t>ニチ</t>
    </rPh>
    <rPh sb="13" eb="14">
      <t>ニチ</t>
    </rPh>
    <rPh sb="16" eb="18">
      <t>シュウゴウ</t>
    </rPh>
    <rPh sb="21" eb="22">
      <t>ジ</t>
    </rPh>
    <rPh sb="24" eb="25">
      <t>フン</t>
    </rPh>
    <rPh sb="25" eb="30">
      <t>ナバタヨウチエン</t>
    </rPh>
    <rPh sb="30" eb="31">
      <t>マエ</t>
    </rPh>
    <rPh sb="34" eb="35">
      <t>ジ</t>
    </rPh>
    <rPh sb="39" eb="40">
      <t>ソウ</t>
    </rPh>
    <rPh sb="42" eb="44">
      <t>カイサイ</t>
    </rPh>
    <phoneticPr fontId="1"/>
  </si>
  <si>
    <t>（　　　　　　）班</t>
    <rPh sb="8" eb="9">
      <t>ハン</t>
    </rPh>
    <phoneticPr fontId="1"/>
  </si>
  <si>
    <t>氏名</t>
    <rPh sb="0" eb="2">
      <t>シメイ</t>
    </rPh>
    <phoneticPr fontId="1"/>
  </si>
  <si>
    <t>参加人数</t>
    <rPh sb="0" eb="4">
      <t>サンカニンズウ</t>
    </rPh>
    <phoneticPr fontId="1"/>
  </si>
  <si>
    <t>電話番号</t>
    <rPh sb="0" eb="2">
      <t>デンワ</t>
    </rPh>
    <rPh sb="2" eb="4">
      <t>バンゴウ</t>
    </rPh>
    <phoneticPr fontId="1"/>
  </si>
  <si>
    <t>バス利用人数</t>
    <rPh sb="2" eb="4">
      <t>リヨウ</t>
    </rPh>
    <rPh sb="4" eb="6">
      <t>ニンズウ</t>
    </rPh>
    <phoneticPr fontId="1"/>
  </si>
  <si>
    <t>車で来られる方は車と記入下さい。</t>
    <rPh sb="0" eb="1">
      <t>クルマ</t>
    </rPh>
    <rPh sb="2" eb="3">
      <t>コ</t>
    </rPh>
    <rPh sb="6" eb="7">
      <t>カタ</t>
    </rPh>
    <rPh sb="8" eb="9">
      <t>クルマ</t>
    </rPh>
    <rPh sb="10" eb="12">
      <t>キニュウ</t>
    </rPh>
    <rPh sb="12" eb="13">
      <t>クダ</t>
    </rPh>
    <phoneticPr fontId="1"/>
  </si>
  <si>
    <t>アルコールを飲む方の人数</t>
    <rPh sb="6" eb="7">
      <t>ノ</t>
    </rPh>
    <rPh sb="8" eb="9">
      <t>カタ</t>
    </rPh>
    <rPh sb="10" eb="12">
      <t>ニンズウ</t>
    </rPh>
    <phoneticPr fontId="1"/>
  </si>
  <si>
    <t>各班長さんへお願い</t>
    <rPh sb="0" eb="1">
      <t>カク</t>
    </rPh>
    <rPh sb="1" eb="3">
      <t>ハンチョウ</t>
    </rPh>
    <rPh sb="7" eb="8">
      <t>ネガ</t>
    </rPh>
    <phoneticPr fontId="1"/>
  </si>
  <si>
    <t>②申し込み集計後、領収書を配布致します。領収証と引き換えに集金をお願い致します。</t>
    <rPh sb="1" eb="2">
      <t>モウ</t>
    </rPh>
    <rPh sb="3" eb="4">
      <t>コ</t>
    </rPh>
    <rPh sb="5" eb="7">
      <t>シュウケイ</t>
    </rPh>
    <rPh sb="7" eb="8">
      <t>ゴ</t>
    </rPh>
    <rPh sb="9" eb="12">
      <t>リョウシュウショ</t>
    </rPh>
    <rPh sb="13" eb="15">
      <t>ハイフ</t>
    </rPh>
    <rPh sb="15" eb="16">
      <t>イタ</t>
    </rPh>
    <rPh sb="20" eb="23">
      <t>リョウシュウショウ</t>
    </rPh>
    <rPh sb="24" eb="25">
      <t>ヒ</t>
    </rPh>
    <rPh sb="26" eb="27">
      <t>カ</t>
    </rPh>
    <rPh sb="29" eb="31">
      <t>シュウキン</t>
    </rPh>
    <rPh sb="33" eb="34">
      <t>ネガ</t>
    </rPh>
    <rPh sb="35" eb="36">
      <t>イタ</t>
    </rPh>
    <phoneticPr fontId="1"/>
  </si>
  <si>
    <t>子供
（小学生）</t>
    <rPh sb="0" eb="2">
      <t>コドモ</t>
    </rPh>
    <rPh sb="4" eb="7">
      <t>ショウガクセイ</t>
    </rPh>
    <phoneticPr fontId="1"/>
  </si>
  <si>
    <r>
      <t xml:space="preserve">大人
</t>
    </r>
    <r>
      <rPr>
        <sz val="9"/>
        <color theme="1"/>
        <rFont val="游ゴシック"/>
        <family val="3"/>
        <charset val="128"/>
        <scheme val="minor"/>
      </rPr>
      <t>（中学生以上）</t>
    </r>
    <rPh sb="0" eb="2">
      <t>オトナ</t>
    </rPh>
    <rPh sb="4" eb="7">
      <t>チュウガクセイ</t>
    </rPh>
    <rPh sb="7" eb="9">
      <t>イジョウ</t>
    </rPh>
    <phoneticPr fontId="1"/>
  </si>
  <si>
    <t>幼児
（小学生未満）</t>
    <rPh sb="0" eb="2">
      <t>ヨウジ</t>
    </rPh>
    <rPh sb="4" eb="7">
      <t>ショウガクセイ</t>
    </rPh>
    <rPh sb="7" eb="9">
      <t>ミマン</t>
    </rPh>
    <phoneticPr fontId="1"/>
  </si>
  <si>
    <t>①回覧後の記入参加申込書は８月３０日（土）までに体育部長１３班　池宗までお届けください。</t>
    <rPh sb="1" eb="4">
      <t>カイランゴ</t>
    </rPh>
    <rPh sb="5" eb="7">
      <t>キニュウ</t>
    </rPh>
    <rPh sb="7" eb="9">
      <t>サンカ</t>
    </rPh>
    <rPh sb="9" eb="12">
      <t>モウシコミショ</t>
    </rPh>
    <rPh sb="14" eb="15">
      <t>ガツ</t>
    </rPh>
    <rPh sb="17" eb="18">
      <t>ニチ</t>
    </rPh>
    <rPh sb="19" eb="20">
      <t>ド</t>
    </rPh>
    <rPh sb="24" eb="26">
      <t>タイイク</t>
    </rPh>
    <rPh sb="26" eb="28">
      <t>ブチョウ</t>
    </rPh>
    <rPh sb="30" eb="31">
      <t>ハン</t>
    </rPh>
    <rPh sb="32" eb="34">
      <t>イケムネ</t>
    </rPh>
    <rPh sb="37" eb="38">
      <t>トド</t>
    </rPh>
    <phoneticPr fontId="1"/>
  </si>
  <si>
    <t>井上　雅史</t>
    <rPh sb="0" eb="2">
      <t>イノウエ</t>
    </rPh>
    <rPh sb="3" eb="5">
      <t>マサシ</t>
    </rPh>
    <phoneticPr fontId="1"/>
  </si>
  <si>
    <t>090-9887-5355</t>
    <phoneticPr fontId="1"/>
  </si>
  <si>
    <t>新田　義教</t>
    <rPh sb="0" eb="2">
      <t>ニッタ</t>
    </rPh>
    <rPh sb="3" eb="4">
      <t>ヨシ</t>
    </rPh>
    <rPh sb="4" eb="5">
      <t>オシ</t>
    </rPh>
    <phoneticPr fontId="1"/>
  </si>
  <si>
    <t>090-5096-0647</t>
    <phoneticPr fontId="1"/>
  </si>
  <si>
    <t>中澤　千鶴代</t>
    <rPh sb="0" eb="2">
      <t>ナカザワ</t>
    </rPh>
    <rPh sb="3" eb="4">
      <t>セン</t>
    </rPh>
    <rPh sb="4" eb="5">
      <t>ツル</t>
    </rPh>
    <rPh sb="5" eb="6">
      <t>ヨ</t>
    </rPh>
    <phoneticPr fontId="1"/>
  </si>
  <si>
    <t>080-2547-4550</t>
    <phoneticPr fontId="1"/>
  </si>
  <si>
    <t>坂口　直明</t>
    <rPh sb="0" eb="2">
      <t>サカグチ</t>
    </rPh>
    <rPh sb="3" eb="5">
      <t>ナオアキ</t>
    </rPh>
    <phoneticPr fontId="1"/>
  </si>
  <si>
    <t>090-5129-2613</t>
    <phoneticPr fontId="1"/>
  </si>
  <si>
    <t>毛利　優子</t>
    <rPh sb="0" eb="2">
      <t>モウリ</t>
    </rPh>
    <rPh sb="3" eb="5">
      <t>ユウコ</t>
    </rPh>
    <phoneticPr fontId="1"/>
  </si>
  <si>
    <t>080-3802-4866</t>
    <phoneticPr fontId="1"/>
  </si>
  <si>
    <t>三木　彩</t>
    <rPh sb="0" eb="2">
      <t>ミキ</t>
    </rPh>
    <rPh sb="3" eb="4">
      <t>アヤ</t>
    </rPh>
    <phoneticPr fontId="1"/>
  </si>
  <si>
    <t>080-4240-5730</t>
    <phoneticPr fontId="1"/>
  </si>
  <si>
    <t>090-1485-4404</t>
    <phoneticPr fontId="1"/>
  </si>
  <si>
    <t>谷原　正浩</t>
    <rPh sb="0" eb="2">
      <t>タニハラ</t>
    </rPh>
    <rPh sb="3" eb="5">
      <t>マサヒロ</t>
    </rPh>
    <phoneticPr fontId="1"/>
  </si>
  <si>
    <t>上田　利美</t>
    <rPh sb="0" eb="2">
      <t>ウエダ</t>
    </rPh>
    <rPh sb="3" eb="5">
      <t>トシミ</t>
    </rPh>
    <phoneticPr fontId="1"/>
  </si>
  <si>
    <t>090-5132-8882
0743-74-4031</t>
    <phoneticPr fontId="1"/>
  </si>
  <si>
    <t>新海　仁司</t>
    <rPh sb="0" eb="2">
      <t>シンカイ</t>
    </rPh>
    <rPh sb="3" eb="4">
      <t>ヒトシ</t>
    </rPh>
    <rPh sb="4" eb="5">
      <t>ツカサ</t>
    </rPh>
    <phoneticPr fontId="1"/>
  </si>
  <si>
    <t>0743-74-6731</t>
    <phoneticPr fontId="1"/>
  </si>
  <si>
    <t>坪谷　光雄</t>
    <rPh sb="0" eb="2">
      <t>ツボタニ</t>
    </rPh>
    <rPh sb="3" eb="5">
      <t>ミツオ</t>
    </rPh>
    <phoneticPr fontId="1"/>
  </si>
  <si>
    <t>74-3444</t>
    <phoneticPr fontId="1"/>
  </si>
  <si>
    <t>和田　陽子</t>
    <rPh sb="0" eb="2">
      <t>ワダ</t>
    </rPh>
    <rPh sb="3" eb="5">
      <t>ヨウコ</t>
    </rPh>
    <phoneticPr fontId="1"/>
  </si>
  <si>
    <t>090-6677-2547</t>
    <phoneticPr fontId="1"/>
  </si>
  <si>
    <t>井上　良作</t>
    <rPh sb="0" eb="2">
      <t>イノウエ</t>
    </rPh>
    <rPh sb="3" eb="4">
      <t>リョウ</t>
    </rPh>
    <rPh sb="4" eb="5">
      <t>サク</t>
    </rPh>
    <phoneticPr fontId="1"/>
  </si>
  <si>
    <t>090-4272-9404</t>
    <phoneticPr fontId="1"/>
  </si>
  <si>
    <t>井上　和承</t>
    <rPh sb="0" eb="2">
      <t>イノウエ</t>
    </rPh>
    <rPh sb="3" eb="4">
      <t>カズ</t>
    </rPh>
    <rPh sb="4" eb="5">
      <t>ショウ</t>
    </rPh>
    <phoneticPr fontId="1"/>
  </si>
  <si>
    <t>090-5906-5845</t>
    <phoneticPr fontId="1"/>
  </si>
  <si>
    <t>角野　佐和子</t>
    <rPh sb="0" eb="2">
      <t>カドノ</t>
    </rPh>
    <rPh sb="3" eb="6">
      <t>サワコ</t>
    </rPh>
    <phoneticPr fontId="1"/>
  </si>
  <si>
    <t>090-3942-2864</t>
    <phoneticPr fontId="1"/>
  </si>
  <si>
    <t>天奥　憲一</t>
    <rPh sb="0" eb="1">
      <t>テン</t>
    </rPh>
    <rPh sb="1" eb="2">
      <t>オク</t>
    </rPh>
    <rPh sb="3" eb="5">
      <t>ケンイチ</t>
    </rPh>
    <phoneticPr fontId="1"/>
  </si>
  <si>
    <t>74-0756</t>
    <phoneticPr fontId="1"/>
  </si>
  <si>
    <t>天奥　妙子</t>
    <rPh sb="0" eb="1">
      <t>テン</t>
    </rPh>
    <rPh sb="1" eb="2">
      <t>オク</t>
    </rPh>
    <rPh sb="3" eb="5">
      <t>タエコ</t>
    </rPh>
    <phoneticPr fontId="1"/>
  </si>
  <si>
    <t>〃</t>
    <phoneticPr fontId="1"/>
  </si>
  <si>
    <t>川口　多恵子</t>
    <rPh sb="0" eb="2">
      <t>カワグチ</t>
    </rPh>
    <rPh sb="3" eb="6">
      <t>タエコ</t>
    </rPh>
    <phoneticPr fontId="1"/>
  </si>
  <si>
    <t>73-9851</t>
    <phoneticPr fontId="1"/>
  </si>
  <si>
    <t>山西　徹</t>
    <rPh sb="0" eb="2">
      <t>ヤマニシ</t>
    </rPh>
    <rPh sb="3" eb="4">
      <t>テツ</t>
    </rPh>
    <phoneticPr fontId="1"/>
  </si>
  <si>
    <t>0743-74-1038</t>
    <phoneticPr fontId="1"/>
  </si>
  <si>
    <t>大澤　頼江</t>
    <rPh sb="0" eb="2">
      <t>オオサワ</t>
    </rPh>
    <rPh sb="3" eb="4">
      <t>タヨ</t>
    </rPh>
    <rPh sb="4" eb="5">
      <t>エ</t>
    </rPh>
    <phoneticPr fontId="1"/>
  </si>
  <si>
    <t>74-0457</t>
    <phoneticPr fontId="1"/>
  </si>
  <si>
    <t>吉川　明美</t>
    <rPh sb="0" eb="2">
      <t>ヨシカワ</t>
    </rPh>
    <rPh sb="3" eb="5">
      <t>アケミ</t>
    </rPh>
    <phoneticPr fontId="1"/>
  </si>
  <si>
    <t>080-1465-1176</t>
    <phoneticPr fontId="1"/>
  </si>
  <si>
    <t>大内　規美江</t>
    <rPh sb="0" eb="2">
      <t>オオウチ</t>
    </rPh>
    <rPh sb="3" eb="4">
      <t>ノリ</t>
    </rPh>
    <rPh sb="4" eb="6">
      <t>ミエ</t>
    </rPh>
    <phoneticPr fontId="1"/>
  </si>
  <si>
    <t>74-9551</t>
    <phoneticPr fontId="1"/>
  </si>
  <si>
    <t>佐藤　正子</t>
    <rPh sb="0" eb="2">
      <t>サトウ</t>
    </rPh>
    <rPh sb="3" eb="4">
      <t>タダ</t>
    </rPh>
    <rPh sb="4" eb="5">
      <t>コ</t>
    </rPh>
    <phoneticPr fontId="1"/>
  </si>
  <si>
    <t>74-6749</t>
    <phoneticPr fontId="1"/>
  </si>
  <si>
    <t>竹中　哲也</t>
    <rPh sb="0" eb="2">
      <t>タケナカ</t>
    </rPh>
    <rPh sb="3" eb="5">
      <t>テツヤ</t>
    </rPh>
    <phoneticPr fontId="1"/>
  </si>
  <si>
    <t>090-2113-1911</t>
    <phoneticPr fontId="1"/>
  </si>
  <si>
    <t>藤野　顕司</t>
    <rPh sb="0" eb="2">
      <t>フジノ</t>
    </rPh>
    <rPh sb="3" eb="5">
      <t>ケンジ</t>
    </rPh>
    <phoneticPr fontId="1"/>
  </si>
  <si>
    <t>080-7025-8801</t>
    <phoneticPr fontId="1"/>
  </si>
  <si>
    <t>池宗　祐輔</t>
    <rPh sb="0" eb="2">
      <t>イケムネ</t>
    </rPh>
    <rPh sb="3" eb="5">
      <t>ユウスケ</t>
    </rPh>
    <phoneticPr fontId="1"/>
  </si>
  <si>
    <t>090-6842-3238</t>
    <phoneticPr fontId="1"/>
  </si>
  <si>
    <t>相川さん</t>
    <rPh sb="0" eb="2">
      <t>アイカワ</t>
    </rPh>
    <phoneticPr fontId="1"/>
  </si>
  <si>
    <t>浜田　佳資</t>
    <rPh sb="0" eb="2">
      <t>ハマダ</t>
    </rPh>
    <rPh sb="3" eb="4">
      <t>ケイ</t>
    </rPh>
    <rPh sb="4" eb="5">
      <t>シ</t>
    </rPh>
    <phoneticPr fontId="1"/>
  </si>
  <si>
    <t>090-9275-1869</t>
    <phoneticPr fontId="1"/>
  </si>
  <si>
    <t>井谷　佳弘</t>
    <rPh sb="0" eb="2">
      <t>イタニ</t>
    </rPh>
    <rPh sb="3" eb="4">
      <t>ケイ</t>
    </rPh>
    <rPh sb="4" eb="5">
      <t>ヒロ</t>
    </rPh>
    <phoneticPr fontId="1"/>
  </si>
  <si>
    <t>090-1711-0749</t>
    <phoneticPr fontId="1"/>
  </si>
  <si>
    <t>宮川　晴彦</t>
    <rPh sb="0" eb="2">
      <t>ミヤガワ</t>
    </rPh>
    <rPh sb="3" eb="5">
      <t>ハルヒコ</t>
    </rPh>
    <phoneticPr fontId="1"/>
  </si>
  <si>
    <t>090-6673-8819</t>
    <phoneticPr fontId="1"/>
  </si>
  <si>
    <t>合計</t>
    <rPh sb="0" eb="2">
      <t>ゴウケイ</t>
    </rPh>
    <phoneticPr fontId="1"/>
  </si>
  <si>
    <t>キャンセル</t>
    <phoneticPr fontId="1"/>
  </si>
  <si>
    <t>東菜畑２丁目バーベキュー大会参加者</t>
    <rPh sb="0" eb="1">
      <t>ヒガシ</t>
    </rPh>
    <rPh sb="1" eb="3">
      <t>ナバタ</t>
    </rPh>
    <rPh sb="4" eb="6">
      <t>チョウメ</t>
    </rPh>
    <rPh sb="12" eb="14">
      <t>タイカイ</t>
    </rPh>
    <rPh sb="14" eb="16">
      <t>サンカ</t>
    </rPh>
    <rPh sb="16" eb="17">
      <t>シャ</t>
    </rPh>
    <phoneticPr fontId="1"/>
  </si>
  <si>
    <t>合計</t>
    <rPh sb="0" eb="2">
      <t>ゴウケイ</t>
    </rPh>
    <phoneticPr fontId="1"/>
  </si>
  <si>
    <t>相川 　勝廣</t>
    <rPh sb="0" eb="2">
      <t>アイカワ</t>
    </rPh>
    <rPh sb="4" eb="5">
      <t>カツ</t>
    </rPh>
    <rPh sb="5" eb="6">
      <t>ヒロシ</t>
    </rPh>
    <phoneticPr fontId="1"/>
  </si>
  <si>
    <t>自治会からの預かり金</t>
    <rPh sb="0" eb="3">
      <t>ジチカイ</t>
    </rPh>
    <rPh sb="6" eb="7">
      <t>アズ</t>
    </rPh>
    <rPh sb="9" eb="10">
      <t>キン</t>
    </rPh>
    <phoneticPr fontId="1"/>
  </si>
  <si>
    <t>【収入】</t>
    <rPh sb="1" eb="3">
      <t>シュウニュウ</t>
    </rPh>
    <phoneticPr fontId="1"/>
  </si>
  <si>
    <t>参加費用</t>
    <rPh sb="0" eb="4">
      <t>サンカヒヨウ</t>
    </rPh>
    <phoneticPr fontId="1"/>
  </si>
  <si>
    <t>大人</t>
    <rPh sb="0" eb="2">
      <t>オトナ</t>
    </rPh>
    <phoneticPr fontId="1"/>
  </si>
  <si>
    <t>子供（小学生）</t>
    <rPh sb="0" eb="2">
      <t>コドモ</t>
    </rPh>
    <rPh sb="3" eb="6">
      <t>ショウガクセイ</t>
    </rPh>
    <phoneticPr fontId="1"/>
  </si>
  <si>
    <t>【支出】</t>
    <rPh sb="1" eb="3">
      <t>シシュツ</t>
    </rPh>
    <phoneticPr fontId="1"/>
  </si>
  <si>
    <t>くろんど荘</t>
    <rPh sb="4" eb="5">
      <t>ソウ</t>
    </rPh>
    <phoneticPr fontId="1"/>
  </si>
  <si>
    <t>タクシー代</t>
    <rPh sb="4" eb="5">
      <t>ダイ</t>
    </rPh>
    <phoneticPr fontId="1"/>
  </si>
  <si>
    <t>オークワ生駒店</t>
    <rPh sb="4" eb="7">
      <t>イコマテン</t>
    </rPh>
    <phoneticPr fontId="1"/>
  </si>
  <si>
    <t>飲食品</t>
    <rPh sb="0" eb="3">
      <t>インショクヒン</t>
    </rPh>
    <phoneticPr fontId="1"/>
  </si>
  <si>
    <t>商品券</t>
    <rPh sb="0" eb="3">
      <t>ショウヒンケン</t>
    </rPh>
    <phoneticPr fontId="1"/>
  </si>
  <si>
    <t>氷代</t>
    <rPh sb="0" eb="2">
      <t>コオリダイ</t>
    </rPh>
    <phoneticPr fontId="1"/>
  </si>
  <si>
    <t>川元　康司</t>
    <rPh sb="0" eb="2">
      <t>カワモト</t>
    </rPh>
    <rPh sb="3" eb="5">
      <t>ヤスジ</t>
    </rPh>
    <phoneticPr fontId="1"/>
  </si>
  <si>
    <t>080-3796-7775</t>
    <phoneticPr fontId="1"/>
  </si>
  <si>
    <t>日時：令和８年１０月１８日（日）　集合：１０時３０分菜畑幼稚園前　１２時くろんど荘にて開催</t>
    <rPh sb="0" eb="2">
      <t>ニチジ</t>
    </rPh>
    <rPh sb="3" eb="5">
      <t>レイワ</t>
    </rPh>
    <rPh sb="6" eb="7">
      <t>ネン</t>
    </rPh>
    <rPh sb="9" eb="10">
      <t>ガツ</t>
    </rPh>
    <rPh sb="12" eb="13">
      <t>ニチ</t>
    </rPh>
    <rPh sb="14" eb="15">
      <t>ニチ</t>
    </rPh>
    <rPh sb="17" eb="19">
      <t>シュウゴウ</t>
    </rPh>
    <rPh sb="22" eb="23">
      <t>ジ</t>
    </rPh>
    <rPh sb="25" eb="26">
      <t>フン</t>
    </rPh>
    <rPh sb="26" eb="31">
      <t>ナバタヨウチエン</t>
    </rPh>
    <rPh sb="31" eb="32">
      <t>マエ</t>
    </rPh>
    <rPh sb="35" eb="36">
      <t>ジ</t>
    </rPh>
    <rPh sb="40" eb="41">
      <t>ソウ</t>
    </rPh>
    <rPh sb="43" eb="45">
      <t>カイサイ</t>
    </rPh>
    <phoneticPr fontId="1"/>
  </si>
  <si>
    <t>①回覧後の記入参加申込書は９月１２日（土）までに体育部長３班　山下までお届けください。</t>
    <rPh sb="1" eb="4">
      <t>カイランゴ</t>
    </rPh>
    <rPh sb="5" eb="7">
      <t>キニュウ</t>
    </rPh>
    <rPh sb="7" eb="9">
      <t>サンカ</t>
    </rPh>
    <rPh sb="9" eb="12">
      <t>モウシコミショ</t>
    </rPh>
    <rPh sb="14" eb="15">
      <t>ガツ</t>
    </rPh>
    <rPh sb="17" eb="18">
      <t>ニチ</t>
    </rPh>
    <rPh sb="19" eb="20">
      <t>ド</t>
    </rPh>
    <rPh sb="24" eb="26">
      <t>タイイク</t>
    </rPh>
    <rPh sb="26" eb="28">
      <t>ブチョウ</t>
    </rPh>
    <rPh sb="29" eb="30">
      <t>ハン</t>
    </rPh>
    <rPh sb="31" eb="33">
      <t>ヤマシタ</t>
    </rPh>
    <rPh sb="36" eb="37">
      <t>トド</t>
    </rPh>
    <phoneticPr fontId="1"/>
  </si>
  <si>
    <t>★注意：未更新です★バーベキュー大会の予算</t>
    <rPh sb="1" eb="3">
      <t>チュウイ</t>
    </rPh>
    <rPh sb="4" eb="7">
      <t>ミコウシン</t>
    </rPh>
    <rPh sb="16" eb="18">
      <t>タイカイ</t>
    </rPh>
    <rPh sb="19" eb="21">
      <t>ヨサン</t>
    </rPh>
    <phoneticPr fontId="1"/>
  </si>
  <si>
    <t>★注意：未更新です★</t>
    <rPh sb="1" eb="3">
      <t>チュウイ</t>
    </rPh>
    <rPh sb="4" eb="7">
      <t>ミコウシン</t>
    </rPh>
    <phoneticPr fontId="1"/>
  </si>
  <si>
    <t>（　　　１　　　）班</t>
    <rPh sb="9" eb="10">
      <t>ハン</t>
    </rPh>
    <phoneticPr fontId="1"/>
  </si>
  <si>
    <t>（　　　２　　　）班</t>
    <rPh sb="9" eb="10">
      <t>ハン</t>
    </rPh>
    <phoneticPr fontId="1"/>
  </si>
  <si>
    <t>（　　　３　　　）班</t>
    <rPh sb="9" eb="10">
      <t>ハン</t>
    </rPh>
    <phoneticPr fontId="1"/>
  </si>
  <si>
    <t>（　　　４　　　）班</t>
    <rPh sb="9" eb="10">
      <t>ハン</t>
    </rPh>
    <phoneticPr fontId="1"/>
  </si>
  <si>
    <t>（　　　５　　　）班</t>
    <rPh sb="9" eb="10">
      <t>ハン</t>
    </rPh>
    <phoneticPr fontId="1"/>
  </si>
  <si>
    <t>（　　　６　　　）班</t>
    <rPh sb="9" eb="10">
      <t>ハン</t>
    </rPh>
    <phoneticPr fontId="1"/>
  </si>
  <si>
    <t>（　　　７　　　）班</t>
    <rPh sb="9" eb="10">
      <t>ハン</t>
    </rPh>
    <phoneticPr fontId="1"/>
  </si>
  <si>
    <t>（　　　８　　　）班</t>
    <rPh sb="9" eb="10">
      <t>ハン</t>
    </rPh>
    <phoneticPr fontId="1"/>
  </si>
  <si>
    <t>（　　　９　　　）班</t>
    <rPh sb="9" eb="10">
      <t>ハン</t>
    </rPh>
    <phoneticPr fontId="1"/>
  </si>
  <si>
    <t>（　　　１０　　）班</t>
    <rPh sb="9" eb="10">
      <t>ハン</t>
    </rPh>
    <phoneticPr fontId="1"/>
  </si>
  <si>
    <t>（　　　１２　　）班</t>
    <rPh sb="9" eb="10">
      <t>ハン</t>
    </rPh>
    <phoneticPr fontId="1"/>
  </si>
  <si>
    <t>（　　　１３　　）班</t>
    <rPh sb="9" eb="10">
      <t>ハン</t>
    </rPh>
    <phoneticPr fontId="1"/>
  </si>
  <si>
    <t>（　　　１４　　）班</t>
    <rPh sb="9" eb="10">
      <t>ハン</t>
    </rPh>
    <phoneticPr fontId="1"/>
  </si>
  <si>
    <t>★参加者無し★</t>
    <rPh sb="1" eb="5">
      <t>サンカシャナ</t>
    </rPh>
    <phoneticPr fontId="1"/>
  </si>
  <si>
    <t>坂口　直明</t>
    <rPh sb="0" eb="2">
      <t>サカグチ</t>
    </rPh>
    <rPh sb="3" eb="5">
      <t>ナオアキ</t>
    </rPh>
    <phoneticPr fontId="1"/>
  </si>
  <si>
    <t>090-5129-2613</t>
    <phoneticPr fontId="1"/>
  </si>
  <si>
    <t>小林　順子</t>
    <rPh sb="0" eb="2">
      <t>コバヤシ</t>
    </rPh>
    <rPh sb="3" eb="5">
      <t>ジュンコ</t>
    </rPh>
    <phoneticPr fontId="1"/>
  </si>
  <si>
    <t>090-2595-7745</t>
    <phoneticPr fontId="1"/>
  </si>
  <si>
    <t>奥村　真智子</t>
    <rPh sb="0" eb="2">
      <t>オクムラ</t>
    </rPh>
    <rPh sb="3" eb="6">
      <t>マチコ</t>
    </rPh>
    <phoneticPr fontId="1"/>
  </si>
  <si>
    <t>090-8483-2669</t>
    <phoneticPr fontId="1"/>
  </si>
  <si>
    <t>村矢　晋二郎</t>
    <rPh sb="0" eb="1">
      <t>ムラ</t>
    </rPh>
    <rPh sb="1" eb="2">
      <t>ヤ</t>
    </rPh>
    <rPh sb="3" eb="4">
      <t>ススム</t>
    </rPh>
    <rPh sb="4" eb="6">
      <t>ジロウ</t>
    </rPh>
    <phoneticPr fontId="1"/>
  </si>
  <si>
    <t>080-4297-6429</t>
    <phoneticPr fontId="1"/>
  </si>
  <si>
    <t>車</t>
    <rPh sb="0" eb="1">
      <t>クルマ</t>
    </rPh>
    <phoneticPr fontId="1"/>
  </si>
  <si>
    <t>荻野</t>
    <rPh sb="0" eb="2">
      <t>オギノ</t>
    </rPh>
    <phoneticPr fontId="1"/>
  </si>
  <si>
    <t>（確認中）</t>
    <rPh sb="1" eb="4">
      <t>カクニンチュウ</t>
    </rPh>
    <phoneticPr fontId="1"/>
  </si>
  <si>
    <t>車</t>
    <rPh sb="0" eb="1">
      <t>クルマ</t>
    </rPh>
    <phoneticPr fontId="1"/>
  </si>
  <si>
    <t>未提出</t>
    <rPh sb="0" eb="3">
      <t>ミテイシュツ</t>
    </rPh>
    <phoneticPr fontId="1"/>
  </si>
  <si>
    <t>村上　次郎</t>
    <rPh sb="0" eb="2">
      <t>ムラカミ</t>
    </rPh>
    <rPh sb="3" eb="5">
      <t>ジロウ</t>
    </rPh>
    <phoneticPr fontId="1"/>
  </si>
  <si>
    <t>山下　夏実</t>
    <rPh sb="0" eb="2">
      <t>ヤマシタ</t>
    </rPh>
    <rPh sb="3" eb="5">
      <t>ナツミノル</t>
    </rPh>
    <phoneticPr fontId="1"/>
  </si>
  <si>
    <t>0906-6201-6175</t>
    <phoneticPr fontId="1"/>
  </si>
  <si>
    <t>090-1485-4404</t>
    <phoneticPr fontId="1"/>
  </si>
  <si>
    <t>三木　勇貴</t>
    <rPh sb="0" eb="2">
      <t>ミキ</t>
    </rPh>
    <rPh sb="3" eb="4">
      <t>イサ</t>
    </rPh>
    <phoneticPr fontId="1"/>
  </si>
  <si>
    <t>080-4240-5730</t>
    <phoneticPr fontId="1"/>
  </si>
  <si>
    <t>入江　利明</t>
    <rPh sb="0" eb="2">
      <t>イリエ</t>
    </rPh>
    <rPh sb="3" eb="5">
      <t>トシアキ</t>
    </rPh>
    <phoneticPr fontId="1"/>
  </si>
  <si>
    <t>0743-74-5033</t>
    <phoneticPr fontId="1"/>
  </si>
  <si>
    <t>上田　勝道</t>
    <rPh sb="0" eb="2">
      <t>ウエダ</t>
    </rPh>
    <rPh sb="3" eb="4">
      <t>カツ</t>
    </rPh>
    <rPh sb="4" eb="5">
      <t>ミチ</t>
    </rPh>
    <phoneticPr fontId="1"/>
  </si>
  <si>
    <t>車１　バス１</t>
    <rPh sb="0" eb="1">
      <t>クルマ</t>
    </rPh>
    <phoneticPr fontId="1"/>
  </si>
  <si>
    <t>0743-74-4031</t>
    <phoneticPr fontId="1"/>
  </si>
  <si>
    <t>新海　仁司</t>
    <rPh sb="0" eb="2">
      <t>シンカイ</t>
    </rPh>
    <rPh sb="3" eb="5">
      <t>ヒトシ</t>
    </rPh>
    <phoneticPr fontId="1"/>
  </si>
  <si>
    <t>0743-74-6731</t>
    <phoneticPr fontId="1"/>
  </si>
  <si>
    <t>坪谷　光雄</t>
    <rPh sb="0" eb="2">
      <t>ツボタニ</t>
    </rPh>
    <rPh sb="3" eb="5">
      <t>ミツオ</t>
    </rPh>
    <phoneticPr fontId="1"/>
  </si>
  <si>
    <t>0743-74-3444</t>
    <phoneticPr fontId="1"/>
  </si>
  <si>
    <t>佐藤　正子</t>
    <rPh sb="0" eb="2">
      <t>サトウ</t>
    </rPh>
    <rPh sb="3" eb="5">
      <t>マサコ</t>
    </rPh>
    <phoneticPr fontId="1"/>
  </si>
  <si>
    <t>大内　規美江</t>
    <rPh sb="0" eb="2">
      <t>オオウチ</t>
    </rPh>
    <rPh sb="3" eb="4">
      <t>ノリ</t>
    </rPh>
    <rPh sb="4" eb="6">
      <t>ミエ</t>
    </rPh>
    <phoneticPr fontId="1"/>
  </si>
  <si>
    <t>津曲　美幸</t>
    <rPh sb="0" eb="2">
      <t>ツマガリ</t>
    </rPh>
    <rPh sb="3" eb="4">
      <t>ビ</t>
    </rPh>
    <rPh sb="4" eb="5">
      <t>サチ</t>
    </rPh>
    <phoneticPr fontId="1"/>
  </si>
  <si>
    <t>吉川　明美</t>
    <rPh sb="0" eb="2">
      <t>ヨシカワ</t>
    </rPh>
    <rPh sb="3" eb="5">
      <t>アケミ</t>
    </rPh>
    <phoneticPr fontId="1"/>
  </si>
  <si>
    <t>山西　徹</t>
    <rPh sb="0" eb="2">
      <t>ヤマニシ</t>
    </rPh>
    <rPh sb="3" eb="4">
      <t>トオル</t>
    </rPh>
    <phoneticPr fontId="1"/>
  </si>
  <si>
    <t>大澤　頼江</t>
    <rPh sb="0" eb="2">
      <t>オオサワ</t>
    </rPh>
    <rPh sb="3" eb="4">
      <t>タヨ</t>
    </rPh>
    <rPh sb="4" eb="5">
      <t>エ</t>
    </rPh>
    <phoneticPr fontId="1"/>
  </si>
  <si>
    <t>0743-74-6749</t>
    <phoneticPr fontId="1"/>
  </si>
  <si>
    <t>0743-74-9551</t>
    <phoneticPr fontId="1"/>
  </si>
  <si>
    <t>090-8124-8723</t>
    <phoneticPr fontId="1"/>
  </si>
  <si>
    <t>090-1465-1176</t>
    <phoneticPr fontId="1"/>
  </si>
  <si>
    <t>0743-74-1038</t>
    <phoneticPr fontId="1"/>
  </si>
  <si>
    <t>074374-0457</t>
    <phoneticPr fontId="1"/>
  </si>
  <si>
    <t>0743-73-8948</t>
    <phoneticPr fontId="1"/>
  </si>
  <si>
    <t>藤野　顕司</t>
    <rPh sb="0" eb="2">
      <t>フジノ</t>
    </rPh>
    <rPh sb="3" eb="4">
      <t>アキラ</t>
    </rPh>
    <rPh sb="4" eb="5">
      <t>ツカサ</t>
    </rPh>
    <phoneticPr fontId="1"/>
  </si>
  <si>
    <t>080-2025-8801</t>
    <phoneticPr fontId="1"/>
  </si>
  <si>
    <t>井谷　佳弘</t>
    <rPh sb="0" eb="2">
      <t>イタニ</t>
    </rPh>
    <rPh sb="3" eb="5">
      <t>ヨシヒロ</t>
    </rPh>
    <phoneticPr fontId="1"/>
  </si>
  <si>
    <t>0743-89-0435</t>
    <phoneticPr fontId="1"/>
  </si>
  <si>
    <t>矢奥　憲一</t>
    <rPh sb="0" eb="2">
      <t>ヤオク</t>
    </rPh>
    <rPh sb="3" eb="5">
      <t>ケンイチ</t>
    </rPh>
    <phoneticPr fontId="1"/>
  </si>
  <si>
    <t>原田　匠人</t>
    <rPh sb="0" eb="2">
      <t>ハラダ</t>
    </rPh>
    <rPh sb="3" eb="4">
      <t>タクミ</t>
    </rPh>
    <rPh sb="4" eb="5">
      <t>ヒト</t>
    </rPh>
    <phoneticPr fontId="1"/>
  </si>
  <si>
    <t>東　なお</t>
    <rPh sb="0" eb="1">
      <t>ヒガシ</t>
    </rPh>
    <phoneticPr fontId="1"/>
  </si>
  <si>
    <t>高島　幸美</t>
    <rPh sb="0" eb="2">
      <t>タカシマ</t>
    </rPh>
    <rPh sb="3" eb="4">
      <t>サチ</t>
    </rPh>
    <rPh sb="4" eb="5">
      <t>ビ</t>
    </rPh>
    <phoneticPr fontId="1"/>
  </si>
  <si>
    <t>0743-74-0756</t>
    <phoneticPr fontId="1"/>
  </si>
  <si>
    <t>090-5053-0420</t>
    <phoneticPr fontId="1"/>
  </si>
  <si>
    <t>090-5096-5187</t>
    <phoneticPr fontId="1"/>
  </si>
  <si>
    <t>090-1444-5268</t>
    <phoneticPr fontId="1"/>
  </si>
  <si>
    <t>テーブル希望あり</t>
    <rPh sb="4" eb="6">
      <t>キボウ</t>
    </rPh>
    <phoneticPr fontId="1"/>
  </si>
  <si>
    <t>子供</t>
    <rPh sb="0" eb="2">
      <t>コドモ</t>
    </rPh>
    <phoneticPr fontId="1"/>
  </si>
  <si>
    <t>幼児</t>
    <rPh sb="0" eb="2">
      <t>ヨウジ</t>
    </rPh>
    <phoneticPr fontId="1"/>
  </si>
  <si>
    <t>バス人数</t>
    <rPh sb="2" eb="4">
      <t>ニンズウ</t>
    </rPh>
    <phoneticPr fontId="1"/>
  </si>
  <si>
    <t>アルコール</t>
    <phoneticPr fontId="1"/>
  </si>
  <si>
    <t>１班</t>
    <rPh sb="1" eb="2">
      <t>パン</t>
    </rPh>
    <phoneticPr fontId="1"/>
  </si>
  <si>
    <t>２班</t>
    <rPh sb="1" eb="2">
      <t>ハン</t>
    </rPh>
    <phoneticPr fontId="1"/>
  </si>
  <si>
    <t>３班</t>
    <rPh sb="1" eb="2">
      <t>ハン</t>
    </rPh>
    <phoneticPr fontId="1"/>
  </si>
  <si>
    <t>４班</t>
    <rPh sb="1" eb="2">
      <t>ハン</t>
    </rPh>
    <phoneticPr fontId="1"/>
  </si>
  <si>
    <t>５班</t>
    <rPh sb="1" eb="2">
      <t>ハン</t>
    </rPh>
    <phoneticPr fontId="1"/>
  </si>
  <si>
    <t>６班</t>
    <rPh sb="1" eb="2">
      <t>ハン</t>
    </rPh>
    <phoneticPr fontId="1"/>
  </si>
  <si>
    <t>７班</t>
    <rPh sb="1" eb="2">
      <t>ハン</t>
    </rPh>
    <phoneticPr fontId="1"/>
  </si>
  <si>
    <t>８班</t>
    <rPh sb="1" eb="2">
      <t>ハン</t>
    </rPh>
    <phoneticPr fontId="1"/>
  </si>
  <si>
    <t>９班</t>
    <rPh sb="1" eb="2">
      <t>ハン</t>
    </rPh>
    <phoneticPr fontId="1"/>
  </si>
  <si>
    <t>１０班</t>
    <rPh sb="2" eb="3">
      <t>ハン</t>
    </rPh>
    <phoneticPr fontId="1"/>
  </si>
  <si>
    <t>１２班</t>
    <rPh sb="2" eb="3">
      <t>ハン</t>
    </rPh>
    <phoneticPr fontId="1"/>
  </si>
  <si>
    <t>１３班</t>
    <rPh sb="2" eb="3">
      <t>ハン</t>
    </rPh>
    <phoneticPr fontId="1"/>
  </si>
  <si>
    <t>１４班</t>
    <rPh sb="2" eb="3">
      <t>ハン</t>
    </rPh>
    <phoneticPr fontId="1"/>
  </si>
  <si>
    <t>★大人換算仮設定</t>
    <rPh sb="1" eb="5">
      <t>オトナカンサン</t>
    </rPh>
    <rPh sb="5" eb="6">
      <t>カリ</t>
    </rPh>
    <rPh sb="6" eb="8">
      <t>セッテイ</t>
    </rPh>
    <phoneticPr fontId="1"/>
  </si>
  <si>
    <t>★バスカウントせず</t>
    <phoneticPr fontId="1"/>
  </si>
  <si>
    <t>９月９日時点参加者集計メモ</t>
    <rPh sb="1" eb="2">
      <t>ガツ</t>
    </rPh>
    <rPh sb="3" eb="4">
      <t>ヒ</t>
    </rPh>
    <rPh sb="4" eb="6">
      <t>ジテン</t>
    </rPh>
    <rPh sb="6" eb="9">
      <t>サンカシャ</t>
    </rPh>
    <rPh sb="9" eb="11">
      <t>シュウケイ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</si>
</sst>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¥&quot;#,##0;&quot;¥&quot;\-#,##0"/>
    <numFmt numFmtId="176" formatCode="#,##0&quot;班&quot;"/>
    <numFmt numFmtId="177" formatCode="#,##0&quot;名&quot;"/>
    <numFmt numFmtId="178" formatCode="&quot;¥&quot;#,##0_);[Red]\(&quot;¥&quot;#,##0\)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38" fontId="0" fillId="0" borderId="0" xfId="1" applyFont="1" applyAlignment="1">
      <alignment vertical="center" wrapText="1"/>
    </xf>
    <xf numFmtId="176" fontId="0" fillId="0" borderId="0" xfId="0" applyNumberFormat="1">
      <alignment vertical="center"/>
    </xf>
    <xf numFmtId="176" fontId="0" fillId="0" borderId="0" xfId="0" applyNumberFormat="1" applyAlignment="1">
      <alignment vertical="center" wrapText="1"/>
    </xf>
    <xf numFmtId="176" fontId="0" fillId="0" borderId="1" xfId="0" applyNumberFormat="1" applyBorder="1">
      <alignment vertical="center"/>
    </xf>
    <xf numFmtId="38" fontId="0" fillId="0" borderId="0" xfId="1" applyFont="1">
      <alignment vertical="center"/>
    </xf>
    <xf numFmtId="38" fontId="0" fillId="0" borderId="1" xfId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0" xfId="2">
      <alignment vertical="center"/>
    </xf>
    <xf numFmtId="5" fontId="0" fillId="0" borderId="0" xfId="0" applyNumberFormat="1">
      <alignment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0" fontId="0" fillId="0" borderId="8" xfId="0" applyBorder="1">
      <alignment vertical="center"/>
    </xf>
    <xf numFmtId="5" fontId="0" fillId="0" borderId="8" xfId="0" applyNumberFormat="1" applyBorder="1">
      <alignment vertical="center"/>
    </xf>
    <xf numFmtId="177" fontId="0" fillId="0" borderId="8" xfId="0" applyNumberFormat="1" applyBorder="1">
      <alignment vertical="center"/>
    </xf>
    <xf numFmtId="178" fontId="0" fillId="0" borderId="8" xfId="0" applyNumberFormat="1" applyBorder="1">
      <alignment vertical="center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8E95B-AE28-40C2-B2C3-53E0C7BB7396}">
  <sheetPr>
    <pageSetUpPr fitToPage="1"/>
  </sheetPr>
  <dimension ref="A2:H20"/>
  <sheetViews>
    <sheetView topLeftCell="A6" workbookViewId="0">
      <selection activeCell="A19" sqref="A19"/>
    </sheetView>
  </sheetViews>
  <sheetFormatPr defaultRowHeight="18.45" x14ac:dyDescent="0.65"/>
  <sheetData>
    <row r="2" spans="1:8" x14ac:dyDescent="0.65">
      <c r="A2" t="s">
        <v>182</v>
      </c>
    </row>
    <row r="4" spans="1:8" x14ac:dyDescent="0.65">
      <c r="B4" t="s">
        <v>80</v>
      </c>
      <c r="C4" t="s">
        <v>163</v>
      </c>
      <c r="D4" t="s">
        <v>164</v>
      </c>
      <c r="F4" t="s">
        <v>165</v>
      </c>
      <c r="G4" t="s">
        <v>166</v>
      </c>
    </row>
    <row r="5" spans="1:8" x14ac:dyDescent="0.65">
      <c r="A5" t="s">
        <v>167</v>
      </c>
      <c r="B5">
        <v>0</v>
      </c>
      <c r="C5">
        <v>0</v>
      </c>
      <c r="D5">
        <v>0</v>
      </c>
      <c r="F5">
        <v>0</v>
      </c>
      <c r="G5">
        <v>0</v>
      </c>
    </row>
    <row r="6" spans="1:8" x14ac:dyDescent="0.65">
      <c r="A6" t="s">
        <v>168</v>
      </c>
      <c r="B6">
        <v>1</v>
      </c>
      <c r="C6">
        <v>0</v>
      </c>
      <c r="D6">
        <v>0</v>
      </c>
      <c r="F6">
        <v>0</v>
      </c>
      <c r="G6">
        <v>0</v>
      </c>
    </row>
    <row r="7" spans="1:8" x14ac:dyDescent="0.65">
      <c r="A7" t="s">
        <v>169</v>
      </c>
      <c r="B7">
        <v>1</v>
      </c>
      <c r="C7">
        <v>1</v>
      </c>
      <c r="D7">
        <v>1</v>
      </c>
      <c r="F7">
        <v>3</v>
      </c>
      <c r="G7">
        <v>1</v>
      </c>
    </row>
    <row r="8" spans="1:8" x14ac:dyDescent="0.65">
      <c r="A8" t="s">
        <v>170</v>
      </c>
      <c r="B8">
        <v>8</v>
      </c>
      <c r="C8">
        <v>1</v>
      </c>
      <c r="D8">
        <v>3</v>
      </c>
      <c r="F8">
        <v>4</v>
      </c>
      <c r="G8">
        <v>6</v>
      </c>
    </row>
    <row r="9" spans="1:8" x14ac:dyDescent="0.65">
      <c r="A9" t="s">
        <v>171</v>
      </c>
      <c r="B9">
        <v>6</v>
      </c>
      <c r="C9">
        <v>1</v>
      </c>
      <c r="D9">
        <v>2</v>
      </c>
      <c r="F9">
        <v>2</v>
      </c>
      <c r="G9">
        <v>3</v>
      </c>
    </row>
    <row r="10" spans="1:8" x14ac:dyDescent="0.65">
      <c r="A10" t="s">
        <v>172</v>
      </c>
      <c r="B10">
        <v>0</v>
      </c>
      <c r="C10">
        <v>0</v>
      </c>
      <c r="D10">
        <v>0</v>
      </c>
      <c r="F10">
        <v>0</v>
      </c>
      <c r="G10">
        <v>0</v>
      </c>
    </row>
    <row r="11" spans="1:8" x14ac:dyDescent="0.65">
      <c r="A11" t="s">
        <v>173</v>
      </c>
      <c r="B11">
        <v>4</v>
      </c>
      <c r="C11">
        <v>0</v>
      </c>
      <c r="D11">
        <v>0</v>
      </c>
      <c r="F11">
        <v>2</v>
      </c>
      <c r="G11">
        <v>3</v>
      </c>
    </row>
    <row r="12" spans="1:8" x14ac:dyDescent="0.65">
      <c r="A12" t="s">
        <v>174</v>
      </c>
      <c r="B12">
        <v>0</v>
      </c>
      <c r="C12">
        <v>0</v>
      </c>
      <c r="D12">
        <v>0</v>
      </c>
      <c r="F12">
        <v>0</v>
      </c>
      <c r="G12">
        <v>0</v>
      </c>
    </row>
    <row r="13" spans="1:8" x14ac:dyDescent="0.65">
      <c r="A13" t="s">
        <v>175</v>
      </c>
      <c r="B13">
        <v>5</v>
      </c>
      <c r="C13">
        <v>0</v>
      </c>
      <c r="D13">
        <v>0</v>
      </c>
      <c r="F13">
        <v>5</v>
      </c>
      <c r="G13">
        <v>5</v>
      </c>
      <c r="H13" t="s">
        <v>180</v>
      </c>
    </row>
    <row r="14" spans="1:8" x14ac:dyDescent="0.65">
      <c r="A14" t="s">
        <v>176</v>
      </c>
      <c r="B14">
        <v>6</v>
      </c>
      <c r="C14">
        <v>0</v>
      </c>
      <c r="D14">
        <v>0</v>
      </c>
      <c r="F14">
        <v>6</v>
      </c>
      <c r="G14">
        <v>6</v>
      </c>
    </row>
    <row r="16" spans="1:8" x14ac:dyDescent="0.65">
      <c r="A16" t="s">
        <v>177</v>
      </c>
      <c r="B16">
        <v>7</v>
      </c>
      <c r="C16">
        <v>0</v>
      </c>
      <c r="D16">
        <v>0</v>
      </c>
      <c r="F16">
        <v>0</v>
      </c>
      <c r="G16">
        <v>5</v>
      </c>
      <c r="H16" t="s">
        <v>181</v>
      </c>
    </row>
    <row r="17" spans="1:7" x14ac:dyDescent="0.65">
      <c r="A17" t="s">
        <v>178</v>
      </c>
      <c r="B17">
        <v>5</v>
      </c>
      <c r="C17">
        <v>0</v>
      </c>
      <c r="D17">
        <v>0</v>
      </c>
      <c r="F17">
        <v>2</v>
      </c>
      <c r="G17">
        <v>2</v>
      </c>
    </row>
    <row r="18" spans="1:7" x14ac:dyDescent="0.65">
      <c r="A18" t="s">
        <v>179</v>
      </c>
      <c r="B18">
        <v>3</v>
      </c>
      <c r="C18">
        <v>1</v>
      </c>
      <c r="D18">
        <v>0</v>
      </c>
      <c r="F18">
        <v>0</v>
      </c>
      <c r="G18">
        <v>2</v>
      </c>
    </row>
    <row r="20" spans="1:7" x14ac:dyDescent="0.65">
      <c r="A20" t="s">
        <v>72</v>
      </c>
      <c r="B20">
        <f>SUM(B5:B18)</f>
        <v>46</v>
      </c>
      <c r="C20">
        <f t="shared" ref="C20:G20" si="0">SUM(C5:C18)</f>
        <v>4</v>
      </c>
      <c r="D20">
        <f t="shared" si="0"/>
        <v>6</v>
      </c>
      <c r="E20">
        <f t="shared" si="0"/>
        <v>0</v>
      </c>
      <c r="F20">
        <f t="shared" si="0"/>
        <v>24</v>
      </c>
      <c r="G20">
        <f t="shared" si="0"/>
        <v>33</v>
      </c>
    </row>
  </sheetData>
  <phoneticPr fontId="1"/>
  <pageMargins left="0.7" right="0.7" top="0.75" bottom="0.75" header="0.3" footer="0.3"/>
  <pageSetup paperSize="9" scale="97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D9AC8-B052-40C5-B759-3B97AFE129BD}">
  <sheetPr>
    <pageSetUpPr fitToPage="1"/>
  </sheetPr>
  <dimension ref="A2:H36"/>
  <sheetViews>
    <sheetView topLeftCell="A28" workbookViewId="0">
      <selection activeCell="C32" sqref="C32:H32"/>
    </sheetView>
  </sheetViews>
  <sheetFormatPr defaultRowHeight="18.45" x14ac:dyDescent="0.65"/>
  <cols>
    <col min="1" max="1" width="6.0703125" customWidth="1"/>
    <col min="2" max="2" width="18.92578125" style="4" customWidth="1"/>
    <col min="3" max="5" width="7.5" style="4" customWidth="1"/>
    <col min="6" max="6" width="17.7109375" style="4" customWidth="1"/>
    <col min="7" max="8" width="10.92578125" style="4" customWidth="1"/>
  </cols>
  <sheetData>
    <row r="2" spans="1:8" x14ac:dyDescent="0.65">
      <c r="A2" t="s">
        <v>0</v>
      </c>
      <c r="H2" s="7" t="s">
        <v>95</v>
      </c>
    </row>
    <row r="3" spans="1:8" x14ac:dyDescent="0.65">
      <c r="A3" t="s">
        <v>91</v>
      </c>
    </row>
    <row r="5" spans="1:8" s="1" customFormat="1" ht="24" customHeight="1" x14ac:dyDescent="0.65">
      <c r="A5" s="32"/>
      <c r="B5" s="32" t="s">
        <v>3</v>
      </c>
      <c r="C5" s="34" t="s">
        <v>4</v>
      </c>
      <c r="D5" s="35"/>
      <c r="E5" s="36"/>
      <c r="F5" s="37" t="s">
        <v>5</v>
      </c>
      <c r="G5" s="5" t="s">
        <v>6</v>
      </c>
      <c r="H5" s="37" t="s">
        <v>8</v>
      </c>
    </row>
    <row r="6" spans="1:8" s="1" customFormat="1" ht="47.6" x14ac:dyDescent="0.65">
      <c r="A6" s="33"/>
      <c r="B6" s="33"/>
      <c r="C6" s="5" t="s">
        <v>12</v>
      </c>
      <c r="D6" s="5" t="s">
        <v>11</v>
      </c>
      <c r="E6" s="5" t="s">
        <v>13</v>
      </c>
      <c r="F6" s="33"/>
      <c r="G6" s="5" t="s">
        <v>7</v>
      </c>
      <c r="H6" s="33"/>
    </row>
    <row r="7" spans="1:8" s="1" customFormat="1" ht="23.5" customHeight="1" x14ac:dyDescent="0.65">
      <c r="A7" s="2">
        <v>1</v>
      </c>
      <c r="B7" s="3" t="s">
        <v>108</v>
      </c>
      <c r="C7" s="3"/>
      <c r="D7" s="3"/>
      <c r="E7" s="3"/>
      <c r="F7" s="3"/>
      <c r="G7" s="3"/>
      <c r="H7" s="3"/>
    </row>
    <row r="8" spans="1:8" s="1" customFormat="1" ht="23.5" customHeight="1" x14ac:dyDescent="0.65">
      <c r="A8" s="2">
        <v>2</v>
      </c>
      <c r="B8" s="3"/>
      <c r="C8" s="3"/>
      <c r="D8" s="3"/>
      <c r="E8" s="3"/>
      <c r="F8" s="3"/>
      <c r="G8" s="3"/>
      <c r="H8" s="3"/>
    </row>
    <row r="9" spans="1:8" s="1" customFormat="1" ht="23.5" customHeight="1" x14ac:dyDescent="0.65">
      <c r="A9" s="2">
        <v>3</v>
      </c>
      <c r="B9" s="3"/>
      <c r="C9" s="3"/>
      <c r="D9" s="3"/>
      <c r="E9" s="3"/>
      <c r="F9" s="3"/>
      <c r="G9" s="3"/>
      <c r="H9" s="3"/>
    </row>
    <row r="10" spans="1:8" s="1" customFormat="1" ht="23.5" customHeight="1" x14ac:dyDescent="0.65">
      <c r="A10" s="2">
        <v>4</v>
      </c>
      <c r="B10" s="3"/>
      <c r="C10" s="3"/>
      <c r="D10" s="3"/>
      <c r="E10" s="3"/>
      <c r="F10" s="3"/>
      <c r="G10" s="3"/>
      <c r="H10" s="3"/>
    </row>
    <row r="11" spans="1:8" s="1" customFormat="1" ht="23.5" customHeight="1" x14ac:dyDescent="0.65">
      <c r="A11" s="2">
        <v>5</v>
      </c>
      <c r="B11" s="3"/>
      <c r="C11" s="3"/>
      <c r="D11" s="3"/>
      <c r="E11" s="3"/>
      <c r="F11" s="3"/>
      <c r="G11" s="3"/>
      <c r="H11" s="3"/>
    </row>
    <row r="12" spans="1:8" s="1" customFormat="1" ht="23.5" customHeight="1" x14ac:dyDescent="0.65">
      <c r="A12" s="2">
        <v>6</v>
      </c>
      <c r="B12" s="3"/>
      <c r="C12" s="3"/>
      <c r="D12" s="3"/>
      <c r="E12" s="3"/>
      <c r="F12" s="3"/>
      <c r="G12" s="3"/>
      <c r="H12" s="3"/>
    </row>
    <row r="13" spans="1:8" ht="23.5" customHeight="1" x14ac:dyDescent="0.65">
      <c r="A13" s="2">
        <v>7</v>
      </c>
      <c r="B13" s="6"/>
      <c r="C13" s="6"/>
      <c r="D13" s="6"/>
      <c r="E13" s="6"/>
      <c r="F13" s="6"/>
      <c r="G13" s="6"/>
      <c r="H13" s="6"/>
    </row>
    <row r="14" spans="1:8" ht="23.5" customHeight="1" x14ac:dyDescent="0.65">
      <c r="A14" s="2">
        <v>8</v>
      </c>
      <c r="B14" s="6"/>
      <c r="C14" s="6"/>
      <c r="D14" s="6"/>
      <c r="E14" s="6"/>
      <c r="F14" s="3"/>
      <c r="G14" s="6"/>
      <c r="H14" s="6"/>
    </row>
    <row r="15" spans="1:8" ht="23.5" customHeight="1" x14ac:dyDescent="0.65">
      <c r="A15" s="2">
        <v>9</v>
      </c>
      <c r="B15" s="6"/>
      <c r="C15" s="6"/>
      <c r="D15" s="6"/>
      <c r="E15" s="6"/>
      <c r="F15" s="6"/>
      <c r="G15" s="6"/>
      <c r="H15" s="6"/>
    </row>
    <row r="16" spans="1:8" ht="23.5" customHeight="1" x14ac:dyDescent="0.65">
      <c r="A16" s="2">
        <v>10</v>
      </c>
      <c r="B16" s="6"/>
      <c r="C16" s="6"/>
      <c r="D16" s="6"/>
      <c r="E16" s="6"/>
      <c r="F16" s="6"/>
      <c r="G16" s="6"/>
      <c r="H16" s="6"/>
    </row>
    <row r="17" spans="1:8" ht="23.5" customHeight="1" x14ac:dyDescent="0.65">
      <c r="A17" s="2">
        <v>11</v>
      </c>
      <c r="B17" s="6"/>
      <c r="C17" s="6"/>
      <c r="D17" s="6"/>
      <c r="E17" s="6"/>
      <c r="F17" s="6"/>
      <c r="G17" s="6"/>
      <c r="H17" s="6"/>
    </row>
    <row r="18" spans="1:8" ht="23.5" customHeight="1" x14ac:dyDescent="0.65">
      <c r="A18" s="2">
        <v>12</v>
      </c>
      <c r="B18" s="6"/>
      <c r="C18" s="6"/>
      <c r="D18" s="6"/>
      <c r="E18" s="6"/>
      <c r="F18" s="6"/>
      <c r="G18" s="6"/>
      <c r="H18" s="6"/>
    </row>
    <row r="19" spans="1:8" ht="23.5" customHeight="1" x14ac:dyDescent="0.65">
      <c r="A19" s="2">
        <v>13</v>
      </c>
      <c r="B19" s="6"/>
      <c r="C19" s="6"/>
      <c r="D19" s="6"/>
      <c r="E19" s="6"/>
      <c r="F19" s="6"/>
      <c r="G19" s="6"/>
      <c r="H19" s="6"/>
    </row>
    <row r="20" spans="1:8" ht="23.5" customHeight="1" x14ac:dyDescent="0.65">
      <c r="A20" s="2">
        <v>14</v>
      </c>
      <c r="B20" s="6"/>
      <c r="C20" s="6"/>
      <c r="D20" s="6"/>
      <c r="E20" s="6"/>
      <c r="F20" s="6"/>
      <c r="G20" s="6"/>
      <c r="H20" s="6"/>
    </row>
    <row r="21" spans="1:8" ht="23.5" customHeight="1" x14ac:dyDescent="0.65">
      <c r="A21" s="2">
        <v>15</v>
      </c>
      <c r="B21" s="6"/>
      <c r="C21" s="6"/>
      <c r="D21" s="6"/>
      <c r="E21" s="6"/>
      <c r="F21" s="6"/>
      <c r="G21" s="6"/>
      <c r="H21" s="6"/>
    </row>
    <row r="22" spans="1:8" ht="23.5" customHeight="1" x14ac:dyDescent="0.65">
      <c r="A22" s="2">
        <v>16</v>
      </c>
      <c r="B22" s="6"/>
      <c r="C22" s="6"/>
      <c r="D22" s="6"/>
      <c r="E22" s="6"/>
      <c r="F22" s="6"/>
      <c r="G22" s="6"/>
      <c r="H22" s="6"/>
    </row>
    <row r="23" spans="1:8" ht="23.5" customHeight="1" x14ac:dyDescent="0.65">
      <c r="A23" s="2">
        <v>17</v>
      </c>
      <c r="B23" s="6"/>
      <c r="C23" s="6"/>
      <c r="D23" s="6"/>
      <c r="E23" s="6"/>
      <c r="F23" s="6"/>
      <c r="G23" s="6"/>
      <c r="H23" s="6"/>
    </row>
    <row r="24" spans="1:8" ht="23.5" customHeight="1" x14ac:dyDescent="0.65">
      <c r="A24" s="2">
        <v>18</v>
      </c>
      <c r="B24" s="6"/>
      <c r="C24" s="6"/>
      <c r="D24" s="6"/>
      <c r="E24" s="6"/>
      <c r="F24" s="6"/>
      <c r="G24" s="6"/>
      <c r="H24" s="6"/>
    </row>
    <row r="25" spans="1:8" ht="23.5" customHeight="1" x14ac:dyDescent="0.65">
      <c r="A25" s="2">
        <v>19</v>
      </c>
      <c r="B25" s="6"/>
      <c r="C25" s="6"/>
      <c r="D25" s="6"/>
      <c r="E25" s="6"/>
      <c r="F25" s="6"/>
      <c r="G25" s="6"/>
      <c r="H25" s="6"/>
    </row>
    <row r="26" spans="1:8" ht="23.5" customHeight="1" x14ac:dyDescent="0.65">
      <c r="A26" s="2">
        <v>20</v>
      </c>
      <c r="B26" s="6"/>
      <c r="C26" s="6"/>
      <c r="D26" s="6"/>
      <c r="E26" s="6"/>
      <c r="F26" s="6"/>
      <c r="G26" s="6"/>
      <c r="H26" s="6"/>
    </row>
    <row r="27" spans="1:8" ht="23.5" customHeight="1" x14ac:dyDescent="0.65">
      <c r="A27" s="2">
        <v>21</v>
      </c>
      <c r="B27" s="6"/>
      <c r="C27" s="6"/>
      <c r="D27" s="6"/>
      <c r="E27" s="6"/>
      <c r="F27" s="6"/>
      <c r="G27" s="6"/>
      <c r="H27" s="6"/>
    </row>
    <row r="28" spans="1:8" ht="23.5" customHeight="1" x14ac:dyDescent="0.65">
      <c r="A28" s="2">
        <v>22</v>
      </c>
      <c r="B28" s="6"/>
      <c r="C28" s="6"/>
      <c r="D28" s="6"/>
      <c r="E28" s="6"/>
      <c r="F28" s="6"/>
      <c r="G28" s="6"/>
      <c r="H28" s="6"/>
    </row>
    <row r="29" spans="1:8" ht="23.5" customHeight="1" x14ac:dyDescent="0.65">
      <c r="A29" s="2">
        <v>23</v>
      </c>
      <c r="B29" s="6"/>
      <c r="C29" s="6"/>
      <c r="D29" s="6"/>
      <c r="E29" s="6"/>
      <c r="F29" s="6"/>
      <c r="G29" s="6"/>
      <c r="H29" s="6"/>
    </row>
    <row r="30" spans="1:8" ht="23.5" customHeight="1" x14ac:dyDescent="0.65">
      <c r="A30" s="2">
        <v>24</v>
      </c>
      <c r="B30" s="6"/>
      <c r="C30" s="6"/>
      <c r="D30" s="6"/>
      <c r="E30" s="6"/>
      <c r="F30" s="6"/>
      <c r="G30" s="6"/>
      <c r="H30" s="6"/>
    </row>
    <row r="31" spans="1:8" ht="23.5" customHeight="1" x14ac:dyDescent="0.65">
      <c r="A31" s="2">
        <v>25</v>
      </c>
      <c r="B31" s="6"/>
      <c r="C31" s="6"/>
      <c r="D31" s="6"/>
      <c r="E31" s="6"/>
      <c r="F31" s="6"/>
      <c r="G31" s="6"/>
      <c r="H31" s="6"/>
    </row>
    <row r="32" spans="1:8" ht="23.5" customHeight="1" x14ac:dyDescent="0.65">
      <c r="A32" s="8"/>
      <c r="B32" s="9" t="s">
        <v>72</v>
      </c>
      <c r="C32" s="9">
        <f>SUM(C7:C31)</f>
        <v>0</v>
      </c>
      <c r="D32" s="9">
        <f>SUM(D7:D31)</f>
        <v>0</v>
      </c>
      <c r="E32" s="9">
        <f>SUM(E7:E31)</f>
        <v>0</v>
      </c>
      <c r="F32" s="9"/>
      <c r="G32" s="9">
        <f>SUM(G7:G31)</f>
        <v>0</v>
      </c>
      <c r="H32" s="9">
        <f>SUM(H7:H31)</f>
        <v>0</v>
      </c>
    </row>
    <row r="34" spans="1:1" x14ac:dyDescent="0.65">
      <c r="A34" t="s">
        <v>9</v>
      </c>
    </row>
    <row r="35" spans="1:1" x14ac:dyDescent="0.65">
      <c r="A35" t="s">
        <v>92</v>
      </c>
    </row>
    <row r="36" spans="1:1" x14ac:dyDescent="0.65">
      <c r="A36" t="s">
        <v>10</v>
      </c>
    </row>
  </sheetData>
  <mergeCells count="5">
    <mergeCell ref="A5:A6"/>
    <mergeCell ref="B5:B6"/>
    <mergeCell ref="C5:E5"/>
    <mergeCell ref="F5:F6"/>
    <mergeCell ref="H5:H6"/>
  </mergeCells>
  <phoneticPr fontId="1"/>
  <pageMargins left="0.43307086614173229" right="0.23622047244094491" top="0.74803149606299213" bottom="0.74803149606299213" header="0.31496062992125984" footer="0.31496062992125984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E57CA-E7B4-4A23-BA6F-0E883D42CD6B}">
  <sheetPr>
    <pageSetUpPr fitToPage="1"/>
  </sheetPr>
  <dimension ref="A2:H36"/>
  <sheetViews>
    <sheetView topLeftCell="A25" workbookViewId="0">
      <selection activeCell="C32" sqref="C32:H32"/>
    </sheetView>
  </sheetViews>
  <sheetFormatPr defaultRowHeight="18.45" x14ac:dyDescent="0.65"/>
  <cols>
    <col min="1" max="1" width="6.0703125" customWidth="1"/>
    <col min="2" max="2" width="18.92578125" style="4" customWidth="1"/>
    <col min="3" max="5" width="7.5" style="4" customWidth="1"/>
    <col min="6" max="6" width="17.7109375" style="4" customWidth="1"/>
    <col min="7" max="8" width="10.92578125" style="4" customWidth="1"/>
  </cols>
  <sheetData>
    <row r="2" spans="1:8" x14ac:dyDescent="0.65">
      <c r="A2" t="s">
        <v>0</v>
      </c>
      <c r="H2" s="7" t="s">
        <v>96</v>
      </c>
    </row>
    <row r="3" spans="1:8" x14ac:dyDescent="0.65">
      <c r="A3" t="s">
        <v>91</v>
      </c>
    </row>
    <row r="5" spans="1:8" s="1" customFormat="1" ht="24" customHeight="1" x14ac:dyDescent="0.65">
      <c r="A5" s="32"/>
      <c r="B5" s="32" t="s">
        <v>3</v>
      </c>
      <c r="C5" s="34" t="s">
        <v>4</v>
      </c>
      <c r="D5" s="35"/>
      <c r="E5" s="36"/>
      <c r="F5" s="37" t="s">
        <v>5</v>
      </c>
      <c r="G5" s="5" t="s">
        <v>6</v>
      </c>
      <c r="H5" s="37" t="s">
        <v>8</v>
      </c>
    </row>
    <row r="6" spans="1:8" s="1" customFormat="1" ht="47.6" x14ac:dyDescent="0.65">
      <c r="A6" s="33"/>
      <c r="B6" s="33"/>
      <c r="C6" s="5" t="s">
        <v>12</v>
      </c>
      <c r="D6" s="5" t="s">
        <v>11</v>
      </c>
      <c r="E6" s="5" t="s">
        <v>13</v>
      </c>
      <c r="F6" s="33"/>
      <c r="G6" s="5" t="s">
        <v>7</v>
      </c>
      <c r="H6" s="33"/>
    </row>
    <row r="7" spans="1:8" s="1" customFormat="1" ht="23.5" customHeight="1" x14ac:dyDescent="0.65">
      <c r="A7" s="2">
        <v>1</v>
      </c>
      <c r="B7" s="3" t="s">
        <v>122</v>
      </c>
      <c r="C7" s="3">
        <v>1</v>
      </c>
      <c r="D7" s="3"/>
      <c r="E7" s="3"/>
      <c r="F7" s="3"/>
      <c r="G7" s="3"/>
      <c r="H7" s="3"/>
    </row>
    <row r="8" spans="1:8" s="1" customFormat="1" ht="23.5" customHeight="1" x14ac:dyDescent="0.65">
      <c r="A8" s="2">
        <v>2</v>
      </c>
      <c r="B8" s="3"/>
      <c r="C8" s="3"/>
      <c r="D8" s="3"/>
      <c r="E8" s="3"/>
      <c r="F8" s="3"/>
      <c r="G8" s="3"/>
      <c r="H8" s="3"/>
    </row>
    <row r="9" spans="1:8" s="1" customFormat="1" ht="23.5" customHeight="1" x14ac:dyDescent="0.65">
      <c r="A9" s="2">
        <v>3</v>
      </c>
      <c r="B9" s="3"/>
      <c r="C9" s="3"/>
      <c r="D9" s="3"/>
      <c r="E9" s="3"/>
      <c r="F9" s="3"/>
      <c r="G9" s="3"/>
      <c r="H9" s="3"/>
    </row>
    <row r="10" spans="1:8" s="1" customFormat="1" ht="23.5" customHeight="1" x14ac:dyDescent="0.65">
      <c r="A10" s="2">
        <v>4</v>
      </c>
      <c r="B10" s="3"/>
      <c r="C10" s="3"/>
      <c r="D10" s="3"/>
      <c r="E10" s="3"/>
      <c r="F10" s="3"/>
      <c r="G10" s="3"/>
      <c r="H10" s="3"/>
    </row>
    <row r="11" spans="1:8" s="1" customFormat="1" ht="23.5" customHeight="1" x14ac:dyDescent="0.65">
      <c r="A11" s="2">
        <v>5</v>
      </c>
      <c r="B11" s="3"/>
      <c r="C11" s="3"/>
      <c r="D11" s="3"/>
      <c r="E11" s="3"/>
      <c r="F11" s="3"/>
      <c r="G11" s="3"/>
      <c r="H11" s="3"/>
    </row>
    <row r="12" spans="1:8" s="1" customFormat="1" ht="23.5" customHeight="1" x14ac:dyDescent="0.65">
      <c r="A12" s="2">
        <v>6</v>
      </c>
      <c r="B12" s="3"/>
      <c r="C12" s="3"/>
      <c r="D12" s="3"/>
      <c r="E12" s="3"/>
      <c r="F12" s="3"/>
      <c r="G12" s="3"/>
      <c r="H12" s="3"/>
    </row>
    <row r="13" spans="1:8" ht="23.5" customHeight="1" x14ac:dyDescent="0.65">
      <c r="A13" s="2">
        <v>7</v>
      </c>
      <c r="B13" s="6"/>
      <c r="C13" s="6"/>
      <c r="D13" s="6"/>
      <c r="E13" s="6"/>
      <c r="F13" s="6"/>
      <c r="G13" s="6"/>
      <c r="H13" s="6"/>
    </row>
    <row r="14" spans="1:8" ht="23.5" customHeight="1" x14ac:dyDescent="0.65">
      <c r="A14" s="2">
        <v>8</v>
      </c>
      <c r="B14" s="6"/>
      <c r="C14" s="6"/>
      <c r="D14" s="6"/>
      <c r="E14" s="6"/>
      <c r="F14" s="3"/>
      <c r="G14" s="6"/>
      <c r="H14" s="6"/>
    </row>
    <row r="15" spans="1:8" ht="23.5" customHeight="1" x14ac:dyDescent="0.65">
      <c r="A15" s="2">
        <v>9</v>
      </c>
      <c r="B15" s="6"/>
      <c r="C15" s="6"/>
      <c r="D15" s="6"/>
      <c r="E15" s="6"/>
      <c r="F15" s="6"/>
      <c r="G15" s="6"/>
      <c r="H15" s="6"/>
    </row>
    <row r="16" spans="1:8" ht="23.5" customHeight="1" x14ac:dyDescent="0.65">
      <c r="A16" s="2">
        <v>10</v>
      </c>
      <c r="B16" s="6"/>
      <c r="C16" s="6"/>
      <c r="D16" s="6"/>
      <c r="E16" s="6"/>
      <c r="F16" s="6"/>
      <c r="G16" s="6"/>
      <c r="H16" s="6"/>
    </row>
    <row r="17" spans="1:8" ht="23.5" customHeight="1" x14ac:dyDescent="0.65">
      <c r="A17" s="2">
        <v>11</v>
      </c>
      <c r="B17" s="6"/>
      <c r="C17" s="6"/>
      <c r="D17" s="6"/>
      <c r="E17" s="6"/>
      <c r="F17" s="6"/>
      <c r="G17" s="6"/>
      <c r="H17" s="6"/>
    </row>
    <row r="18" spans="1:8" ht="23.5" customHeight="1" x14ac:dyDescent="0.65">
      <c r="A18" s="2">
        <v>12</v>
      </c>
      <c r="B18" s="6"/>
      <c r="C18" s="6"/>
      <c r="D18" s="6"/>
      <c r="E18" s="6"/>
      <c r="F18" s="6"/>
      <c r="G18" s="6"/>
      <c r="H18" s="6"/>
    </row>
    <row r="19" spans="1:8" ht="23.5" customHeight="1" x14ac:dyDescent="0.65">
      <c r="A19" s="2">
        <v>13</v>
      </c>
      <c r="B19" s="6"/>
      <c r="C19" s="6"/>
      <c r="D19" s="6"/>
      <c r="E19" s="6"/>
      <c r="F19" s="6"/>
      <c r="G19" s="6"/>
      <c r="H19" s="6"/>
    </row>
    <row r="20" spans="1:8" ht="23.5" customHeight="1" x14ac:dyDescent="0.65">
      <c r="A20" s="2">
        <v>14</v>
      </c>
      <c r="B20" s="6"/>
      <c r="C20" s="6"/>
      <c r="D20" s="6"/>
      <c r="E20" s="6"/>
      <c r="F20" s="6"/>
      <c r="G20" s="6"/>
      <c r="H20" s="6"/>
    </row>
    <row r="21" spans="1:8" ht="23.5" customHeight="1" x14ac:dyDescent="0.65">
      <c r="A21" s="2">
        <v>15</v>
      </c>
      <c r="B21" s="6"/>
      <c r="C21" s="6"/>
      <c r="D21" s="6"/>
      <c r="E21" s="6"/>
      <c r="F21" s="6"/>
      <c r="G21" s="6"/>
      <c r="H21" s="6"/>
    </row>
    <row r="22" spans="1:8" ht="23.5" customHeight="1" x14ac:dyDescent="0.65">
      <c r="A22" s="2">
        <v>16</v>
      </c>
      <c r="B22" s="6"/>
      <c r="C22" s="6"/>
      <c r="D22" s="6"/>
      <c r="E22" s="6"/>
      <c r="F22" s="6"/>
      <c r="G22" s="6"/>
      <c r="H22" s="6"/>
    </row>
    <row r="23" spans="1:8" ht="23.5" customHeight="1" x14ac:dyDescent="0.65">
      <c r="A23" s="2">
        <v>17</v>
      </c>
      <c r="B23" s="6"/>
      <c r="C23" s="6"/>
      <c r="D23" s="6"/>
      <c r="E23" s="6"/>
      <c r="F23" s="6"/>
      <c r="G23" s="6"/>
      <c r="H23" s="6"/>
    </row>
    <row r="24" spans="1:8" ht="23.5" customHeight="1" x14ac:dyDescent="0.65">
      <c r="A24" s="2">
        <v>18</v>
      </c>
      <c r="B24" s="6"/>
      <c r="C24" s="6"/>
      <c r="D24" s="6"/>
      <c r="E24" s="6"/>
      <c r="F24" s="6"/>
      <c r="G24" s="6"/>
      <c r="H24" s="6"/>
    </row>
    <row r="25" spans="1:8" ht="23.5" customHeight="1" x14ac:dyDescent="0.65">
      <c r="A25" s="2">
        <v>19</v>
      </c>
      <c r="B25" s="6"/>
      <c r="C25" s="6"/>
      <c r="D25" s="6"/>
      <c r="E25" s="6"/>
      <c r="F25" s="6"/>
      <c r="G25" s="6"/>
      <c r="H25" s="6"/>
    </row>
    <row r="26" spans="1:8" ht="23.5" customHeight="1" x14ac:dyDescent="0.65">
      <c r="A26" s="2">
        <v>20</v>
      </c>
      <c r="B26" s="6"/>
      <c r="C26" s="6"/>
      <c r="D26" s="6"/>
      <c r="E26" s="6"/>
      <c r="F26" s="6"/>
      <c r="G26" s="6"/>
      <c r="H26" s="6"/>
    </row>
    <row r="27" spans="1:8" ht="23.5" customHeight="1" x14ac:dyDescent="0.65">
      <c r="A27" s="2">
        <v>21</v>
      </c>
      <c r="B27" s="6"/>
      <c r="C27" s="6"/>
      <c r="D27" s="6"/>
      <c r="E27" s="6"/>
      <c r="F27" s="6"/>
      <c r="G27" s="6"/>
      <c r="H27" s="6"/>
    </row>
    <row r="28" spans="1:8" ht="23.5" customHeight="1" x14ac:dyDescent="0.65">
      <c r="A28" s="2">
        <v>22</v>
      </c>
      <c r="B28" s="6"/>
      <c r="C28" s="6"/>
      <c r="D28" s="6"/>
      <c r="E28" s="6"/>
      <c r="F28" s="6"/>
      <c r="G28" s="6"/>
      <c r="H28" s="6"/>
    </row>
    <row r="29" spans="1:8" ht="23.5" customHeight="1" x14ac:dyDescent="0.65">
      <c r="A29" s="2">
        <v>23</v>
      </c>
      <c r="B29" s="6"/>
      <c r="C29" s="6"/>
      <c r="D29" s="6"/>
      <c r="E29" s="6"/>
      <c r="F29" s="6"/>
      <c r="G29" s="6"/>
      <c r="H29" s="6"/>
    </row>
    <row r="30" spans="1:8" ht="23.5" customHeight="1" x14ac:dyDescent="0.65">
      <c r="A30" s="2">
        <v>24</v>
      </c>
      <c r="B30" s="6"/>
      <c r="C30" s="6"/>
      <c r="D30" s="6"/>
      <c r="E30" s="6"/>
      <c r="F30" s="6"/>
      <c r="G30" s="6"/>
      <c r="H30" s="6"/>
    </row>
    <row r="31" spans="1:8" ht="23.5" customHeight="1" x14ac:dyDescent="0.65">
      <c r="A31" s="2">
        <v>25</v>
      </c>
      <c r="B31" s="6"/>
      <c r="C31" s="6"/>
      <c r="D31" s="6"/>
      <c r="E31" s="6"/>
      <c r="F31" s="6"/>
      <c r="G31" s="6"/>
      <c r="H31" s="6"/>
    </row>
    <row r="32" spans="1:8" ht="23.5" customHeight="1" x14ac:dyDescent="0.65">
      <c r="A32" s="8"/>
      <c r="B32" s="9" t="s">
        <v>72</v>
      </c>
      <c r="C32" s="9">
        <f>SUM(C7:C31)</f>
        <v>1</v>
      </c>
      <c r="D32" s="9">
        <f>SUM(D7:D31)</f>
        <v>0</v>
      </c>
      <c r="E32" s="9">
        <f>SUM(E7:E31)</f>
        <v>0</v>
      </c>
      <c r="F32" s="9"/>
      <c r="G32" s="9">
        <f>SUM(G7:G31)</f>
        <v>0</v>
      </c>
      <c r="H32" s="9">
        <f>SUM(H7:H31)</f>
        <v>0</v>
      </c>
    </row>
    <row r="34" spans="1:1" x14ac:dyDescent="0.65">
      <c r="A34" t="s">
        <v>9</v>
      </c>
    </row>
    <row r="35" spans="1:1" x14ac:dyDescent="0.65">
      <c r="A35" t="s">
        <v>92</v>
      </c>
    </row>
    <row r="36" spans="1:1" x14ac:dyDescent="0.65">
      <c r="A36" t="s">
        <v>10</v>
      </c>
    </row>
  </sheetData>
  <mergeCells count="5">
    <mergeCell ref="A5:A6"/>
    <mergeCell ref="B5:B6"/>
    <mergeCell ref="C5:E5"/>
    <mergeCell ref="F5:F6"/>
    <mergeCell ref="H5:H6"/>
  </mergeCells>
  <phoneticPr fontId="1"/>
  <pageMargins left="0.43307086614173229" right="0.23622047244094491" top="0.74803149606299213" bottom="0.74803149606299213" header="0.31496062992125984" footer="0.31496062992125984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F363B-3554-41F7-8B64-B676628532A0}">
  <sheetPr>
    <pageSetUpPr fitToPage="1"/>
  </sheetPr>
  <dimension ref="A2:H36"/>
  <sheetViews>
    <sheetView topLeftCell="A28" workbookViewId="0">
      <selection activeCell="C32" sqref="C32:H32"/>
    </sheetView>
  </sheetViews>
  <sheetFormatPr defaultRowHeight="18.45" x14ac:dyDescent="0.65"/>
  <cols>
    <col min="1" max="1" width="6.0703125" customWidth="1"/>
    <col min="2" max="2" width="18.92578125" style="4" customWidth="1"/>
    <col min="3" max="5" width="7.5" style="4" customWidth="1"/>
    <col min="6" max="6" width="17.7109375" style="4" customWidth="1"/>
    <col min="7" max="8" width="10.92578125" style="4" customWidth="1"/>
  </cols>
  <sheetData>
    <row r="2" spans="1:8" x14ac:dyDescent="0.65">
      <c r="A2" t="s">
        <v>0</v>
      </c>
      <c r="H2" s="7" t="s">
        <v>97</v>
      </c>
    </row>
    <row r="3" spans="1:8" x14ac:dyDescent="0.65">
      <c r="A3" t="s">
        <v>91</v>
      </c>
    </row>
    <row r="5" spans="1:8" s="1" customFormat="1" ht="24" customHeight="1" x14ac:dyDescent="0.65">
      <c r="A5" s="32"/>
      <c r="B5" s="32" t="s">
        <v>3</v>
      </c>
      <c r="C5" s="34" t="s">
        <v>4</v>
      </c>
      <c r="D5" s="35"/>
      <c r="E5" s="36"/>
      <c r="F5" s="37" t="s">
        <v>5</v>
      </c>
      <c r="G5" s="5" t="s">
        <v>6</v>
      </c>
      <c r="H5" s="37" t="s">
        <v>8</v>
      </c>
    </row>
    <row r="6" spans="1:8" s="1" customFormat="1" ht="47.6" x14ac:dyDescent="0.65">
      <c r="A6" s="33"/>
      <c r="B6" s="33"/>
      <c r="C6" s="5" t="s">
        <v>12</v>
      </c>
      <c r="D6" s="5" t="s">
        <v>11</v>
      </c>
      <c r="E6" s="5" t="s">
        <v>13</v>
      </c>
      <c r="F6" s="33"/>
      <c r="G6" s="5" t="s">
        <v>7</v>
      </c>
      <c r="H6" s="33"/>
    </row>
    <row r="7" spans="1:8" s="1" customFormat="1" ht="23.5" customHeight="1" x14ac:dyDescent="0.65">
      <c r="A7" s="2">
        <v>1</v>
      </c>
      <c r="B7" s="3" t="s">
        <v>123</v>
      </c>
      <c r="C7" s="3">
        <v>1</v>
      </c>
      <c r="D7" s="3">
        <v>1</v>
      </c>
      <c r="E7" s="3">
        <v>1</v>
      </c>
      <c r="F7" s="3" t="s">
        <v>124</v>
      </c>
      <c r="G7" s="3">
        <v>3</v>
      </c>
      <c r="H7" s="3">
        <v>1</v>
      </c>
    </row>
    <row r="8" spans="1:8" s="1" customFormat="1" ht="23.5" customHeight="1" x14ac:dyDescent="0.65">
      <c r="A8" s="2">
        <v>2</v>
      </c>
      <c r="B8" s="3"/>
      <c r="C8" s="3"/>
      <c r="D8" s="3"/>
      <c r="E8" s="3"/>
      <c r="F8" s="3"/>
      <c r="G8" s="3"/>
      <c r="H8" s="3"/>
    </row>
    <row r="9" spans="1:8" s="1" customFormat="1" ht="23.5" customHeight="1" x14ac:dyDescent="0.65">
      <c r="A9" s="2">
        <v>3</v>
      </c>
      <c r="B9" s="3"/>
      <c r="C9" s="3"/>
      <c r="D9" s="3"/>
      <c r="E9" s="3"/>
      <c r="F9" s="3"/>
      <c r="G9" s="3"/>
      <c r="H9" s="3"/>
    </row>
    <row r="10" spans="1:8" s="1" customFormat="1" ht="23.5" customHeight="1" x14ac:dyDescent="0.65">
      <c r="A10" s="2">
        <v>4</v>
      </c>
      <c r="B10" s="3"/>
      <c r="C10" s="3"/>
      <c r="D10" s="3"/>
      <c r="E10" s="3"/>
      <c r="F10" s="3"/>
      <c r="G10" s="3"/>
      <c r="H10" s="3"/>
    </row>
    <row r="11" spans="1:8" s="1" customFormat="1" ht="23.5" customHeight="1" x14ac:dyDescent="0.65">
      <c r="A11" s="2">
        <v>5</v>
      </c>
      <c r="B11" s="3"/>
      <c r="C11" s="3"/>
      <c r="D11" s="3"/>
      <c r="E11" s="3"/>
      <c r="F11" s="3"/>
      <c r="G11" s="3"/>
      <c r="H11" s="3"/>
    </row>
    <row r="12" spans="1:8" s="1" customFormat="1" ht="23.5" customHeight="1" x14ac:dyDescent="0.65">
      <c r="A12" s="2">
        <v>6</v>
      </c>
      <c r="B12" s="3"/>
      <c r="C12" s="3"/>
      <c r="D12" s="3"/>
      <c r="E12" s="3"/>
      <c r="F12" s="3"/>
      <c r="G12" s="3"/>
      <c r="H12" s="3"/>
    </row>
    <row r="13" spans="1:8" ht="23.5" customHeight="1" x14ac:dyDescent="0.65">
      <c r="A13" s="2">
        <v>7</v>
      </c>
      <c r="B13" s="6"/>
      <c r="C13" s="6"/>
      <c r="D13" s="6"/>
      <c r="E13" s="6"/>
      <c r="F13" s="6"/>
      <c r="G13" s="6"/>
      <c r="H13" s="6"/>
    </row>
    <row r="14" spans="1:8" ht="23.5" customHeight="1" x14ac:dyDescent="0.65">
      <c r="A14" s="2">
        <v>8</v>
      </c>
      <c r="B14" s="6"/>
      <c r="C14" s="6"/>
      <c r="D14" s="6"/>
      <c r="E14" s="6"/>
      <c r="F14" s="3"/>
      <c r="G14" s="6"/>
      <c r="H14" s="6"/>
    </row>
    <row r="15" spans="1:8" ht="23.5" customHeight="1" x14ac:dyDescent="0.65">
      <c r="A15" s="2">
        <v>9</v>
      </c>
      <c r="B15" s="6"/>
      <c r="C15" s="6"/>
      <c r="D15" s="6"/>
      <c r="E15" s="6"/>
      <c r="F15" s="6"/>
      <c r="G15" s="6"/>
      <c r="H15" s="6"/>
    </row>
    <row r="16" spans="1:8" ht="23.5" customHeight="1" x14ac:dyDescent="0.65">
      <c r="A16" s="2">
        <v>10</v>
      </c>
      <c r="B16" s="6"/>
      <c r="C16" s="6"/>
      <c r="D16" s="6"/>
      <c r="E16" s="6"/>
      <c r="F16" s="6"/>
      <c r="G16" s="6"/>
      <c r="H16" s="6"/>
    </row>
    <row r="17" spans="1:8" ht="23.5" customHeight="1" x14ac:dyDescent="0.65">
      <c r="A17" s="2">
        <v>11</v>
      </c>
      <c r="B17" s="6"/>
      <c r="C17" s="6"/>
      <c r="D17" s="6"/>
      <c r="E17" s="6"/>
      <c r="F17" s="6"/>
      <c r="G17" s="6"/>
      <c r="H17" s="6"/>
    </row>
    <row r="18" spans="1:8" ht="23.5" customHeight="1" x14ac:dyDescent="0.65">
      <c r="A18" s="2">
        <v>12</v>
      </c>
      <c r="B18" s="6"/>
      <c r="C18" s="6"/>
      <c r="D18" s="6"/>
      <c r="E18" s="6"/>
      <c r="F18" s="6"/>
      <c r="G18" s="6"/>
      <c r="H18" s="6"/>
    </row>
    <row r="19" spans="1:8" ht="23.5" customHeight="1" x14ac:dyDescent="0.65">
      <c r="A19" s="2">
        <v>13</v>
      </c>
      <c r="B19" s="6"/>
      <c r="C19" s="6"/>
      <c r="D19" s="6"/>
      <c r="E19" s="6"/>
      <c r="F19" s="6"/>
      <c r="G19" s="6"/>
      <c r="H19" s="6"/>
    </row>
    <row r="20" spans="1:8" ht="23.5" customHeight="1" x14ac:dyDescent="0.65">
      <c r="A20" s="2">
        <v>14</v>
      </c>
      <c r="B20" s="6"/>
      <c r="C20" s="6"/>
      <c r="D20" s="6"/>
      <c r="E20" s="6"/>
      <c r="F20" s="6"/>
      <c r="G20" s="6"/>
      <c r="H20" s="6"/>
    </row>
    <row r="21" spans="1:8" ht="23.5" customHeight="1" x14ac:dyDescent="0.65">
      <c r="A21" s="2">
        <v>15</v>
      </c>
      <c r="B21" s="6"/>
      <c r="C21" s="6"/>
      <c r="D21" s="6"/>
      <c r="E21" s="6"/>
      <c r="F21" s="6"/>
      <c r="G21" s="6"/>
      <c r="H21" s="6"/>
    </row>
    <row r="22" spans="1:8" ht="23.5" customHeight="1" x14ac:dyDescent="0.65">
      <c r="A22" s="2">
        <v>16</v>
      </c>
      <c r="B22" s="6"/>
      <c r="C22" s="6"/>
      <c r="D22" s="6"/>
      <c r="E22" s="6"/>
      <c r="F22" s="6"/>
      <c r="G22" s="6"/>
      <c r="H22" s="6"/>
    </row>
    <row r="23" spans="1:8" ht="23.5" customHeight="1" x14ac:dyDescent="0.65">
      <c r="A23" s="2">
        <v>17</v>
      </c>
      <c r="B23" s="6"/>
      <c r="C23" s="6"/>
      <c r="D23" s="6"/>
      <c r="E23" s="6"/>
      <c r="F23" s="6"/>
      <c r="G23" s="6"/>
      <c r="H23" s="6"/>
    </row>
    <row r="24" spans="1:8" ht="23.5" customHeight="1" x14ac:dyDescent="0.65">
      <c r="A24" s="2">
        <v>18</v>
      </c>
      <c r="B24" s="6"/>
      <c r="C24" s="6"/>
      <c r="D24" s="6"/>
      <c r="E24" s="6"/>
      <c r="F24" s="6"/>
      <c r="G24" s="6"/>
      <c r="H24" s="6"/>
    </row>
    <row r="25" spans="1:8" ht="23.5" customHeight="1" x14ac:dyDescent="0.65">
      <c r="A25" s="2">
        <v>19</v>
      </c>
      <c r="B25" s="6"/>
      <c r="C25" s="6"/>
      <c r="D25" s="6"/>
      <c r="E25" s="6"/>
      <c r="F25" s="6"/>
      <c r="G25" s="6"/>
      <c r="H25" s="6"/>
    </row>
    <row r="26" spans="1:8" ht="23.5" customHeight="1" x14ac:dyDescent="0.65">
      <c r="A26" s="2">
        <v>20</v>
      </c>
      <c r="B26" s="6"/>
      <c r="C26" s="6"/>
      <c r="D26" s="6"/>
      <c r="E26" s="6"/>
      <c r="F26" s="6"/>
      <c r="G26" s="6"/>
      <c r="H26" s="6"/>
    </row>
    <row r="27" spans="1:8" ht="23.5" customHeight="1" x14ac:dyDescent="0.65">
      <c r="A27" s="2">
        <v>21</v>
      </c>
      <c r="B27" s="6"/>
      <c r="C27" s="6"/>
      <c r="D27" s="6"/>
      <c r="E27" s="6"/>
      <c r="F27" s="6"/>
      <c r="G27" s="6"/>
      <c r="H27" s="6"/>
    </row>
    <row r="28" spans="1:8" ht="23.5" customHeight="1" x14ac:dyDescent="0.65">
      <c r="A28" s="2">
        <v>22</v>
      </c>
      <c r="B28" s="6"/>
      <c r="C28" s="6"/>
      <c r="D28" s="6"/>
      <c r="E28" s="6"/>
      <c r="F28" s="6"/>
      <c r="G28" s="6"/>
      <c r="H28" s="6"/>
    </row>
    <row r="29" spans="1:8" ht="23.5" customHeight="1" x14ac:dyDescent="0.65">
      <c r="A29" s="2">
        <v>23</v>
      </c>
      <c r="B29" s="6"/>
      <c r="C29" s="6"/>
      <c r="D29" s="6"/>
      <c r="E29" s="6"/>
      <c r="F29" s="6"/>
      <c r="G29" s="6"/>
      <c r="H29" s="6"/>
    </row>
    <row r="30" spans="1:8" ht="23.5" customHeight="1" x14ac:dyDescent="0.65">
      <c r="A30" s="2">
        <v>24</v>
      </c>
      <c r="B30" s="6"/>
      <c r="C30" s="6"/>
      <c r="D30" s="6"/>
      <c r="E30" s="6"/>
      <c r="F30" s="6"/>
      <c r="G30" s="6"/>
      <c r="H30" s="6"/>
    </row>
    <row r="31" spans="1:8" ht="23.5" customHeight="1" x14ac:dyDescent="0.65">
      <c r="A31" s="2">
        <v>25</v>
      </c>
      <c r="B31" s="6"/>
      <c r="C31" s="6"/>
      <c r="D31" s="6"/>
      <c r="E31" s="6"/>
      <c r="F31" s="6"/>
      <c r="G31" s="6"/>
      <c r="H31" s="6"/>
    </row>
    <row r="32" spans="1:8" ht="23.5" customHeight="1" x14ac:dyDescent="0.65">
      <c r="A32" s="8"/>
      <c r="B32" s="9" t="s">
        <v>72</v>
      </c>
      <c r="C32" s="9">
        <f>SUM(C7:C31)</f>
        <v>1</v>
      </c>
      <c r="D32" s="9">
        <f>SUM(D7:D31)</f>
        <v>1</v>
      </c>
      <c r="E32" s="9">
        <f>SUM(E7:E31)</f>
        <v>1</v>
      </c>
      <c r="F32" s="9"/>
      <c r="G32" s="9">
        <f>SUM(G7:G31)</f>
        <v>3</v>
      </c>
      <c r="H32" s="9">
        <f>SUM(H7:H31)</f>
        <v>1</v>
      </c>
    </row>
    <row r="34" spans="1:1" x14ac:dyDescent="0.65">
      <c r="A34" t="s">
        <v>9</v>
      </c>
    </row>
    <row r="35" spans="1:1" x14ac:dyDescent="0.65">
      <c r="A35" t="s">
        <v>92</v>
      </c>
    </row>
    <row r="36" spans="1:1" x14ac:dyDescent="0.65">
      <c r="A36" t="s">
        <v>10</v>
      </c>
    </row>
  </sheetData>
  <mergeCells count="5">
    <mergeCell ref="A5:A6"/>
    <mergeCell ref="B5:B6"/>
    <mergeCell ref="C5:E5"/>
    <mergeCell ref="F5:F6"/>
    <mergeCell ref="H5:H6"/>
  </mergeCells>
  <phoneticPr fontId="1"/>
  <pageMargins left="0.43307086614173229" right="0.23622047244094491" top="0.74803149606299213" bottom="0.74803149606299213" header="0.31496062992125984" footer="0.31496062992125984"/>
  <pageSetup paperSize="9" scale="8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C39D3-850A-4227-87B9-3BCB414E2B51}">
  <sheetPr>
    <pageSetUpPr fitToPage="1"/>
  </sheetPr>
  <dimension ref="A2:H36"/>
  <sheetViews>
    <sheetView topLeftCell="A19" workbookViewId="0">
      <selection activeCell="C32" sqref="C32:H32"/>
    </sheetView>
  </sheetViews>
  <sheetFormatPr defaultRowHeight="18.45" x14ac:dyDescent="0.65"/>
  <cols>
    <col min="1" max="1" width="6.0703125" customWidth="1"/>
    <col min="2" max="2" width="18.92578125" style="4" customWidth="1"/>
    <col min="3" max="5" width="7.5" style="4" customWidth="1"/>
    <col min="6" max="6" width="17.7109375" style="4" customWidth="1"/>
    <col min="7" max="8" width="10.92578125" style="4" customWidth="1"/>
  </cols>
  <sheetData>
    <row r="2" spans="1:8" x14ac:dyDescent="0.65">
      <c r="A2" t="s">
        <v>0</v>
      </c>
      <c r="H2" s="7" t="s">
        <v>98</v>
      </c>
    </row>
    <row r="3" spans="1:8" x14ac:dyDescent="0.65">
      <c r="A3" t="s">
        <v>91</v>
      </c>
    </row>
    <row r="5" spans="1:8" s="1" customFormat="1" ht="24" customHeight="1" x14ac:dyDescent="0.65">
      <c r="A5" s="32"/>
      <c r="B5" s="32" t="s">
        <v>3</v>
      </c>
      <c r="C5" s="34" t="s">
        <v>4</v>
      </c>
      <c r="D5" s="35"/>
      <c r="E5" s="36"/>
      <c r="F5" s="37" t="s">
        <v>5</v>
      </c>
      <c r="G5" s="5" t="s">
        <v>6</v>
      </c>
      <c r="H5" s="37" t="s">
        <v>8</v>
      </c>
    </row>
    <row r="6" spans="1:8" s="1" customFormat="1" ht="47.6" x14ac:dyDescent="0.65">
      <c r="A6" s="33"/>
      <c r="B6" s="33"/>
      <c r="C6" s="5" t="s">
        <v>12</v>
      </c>
      <c r="D6" s="5" t="s">
        <v>11</v>
      </c>
      <c r="E6" s="5" t="s">
        <v>13</v>
      </c>
      <c r="F6" s="33"/>
      <c r="G6" s="5" t="s">
        <v>7</v>
      </c>
      <c r="H6" s="33"/>
    </row>
    <row r="7" spans="1:8" s="1" customFormat="1" ht="23.5" customHeight="1" x14ac:dyDescent="0.65">
      <c r="A7" s="2">
        <v>1</v>
      </c>
      <c r="B7" s="3" t="s">
        <v>109</v>
      </c>
      <c r="C7" s="3">
        <v>1</v>
      </c>
      <c r="D7" s="3"/>
      <c r="E7" s="3"/>
      <c r="F7" s="3" t="s">
        <v>110</v>
      </c>
      <c r="G7" s="3">
        <v>1</v>
      </c>
      <c r="H7" s="3">
        <v>1</v>
      </c>
    </row>
    <row r="8" spans="1:8" s="1" customFormat="1" ht="23.5" customHeight="1" x14ac:dyDescent="0.65">
      <c r="A8" s="2">
        <v>2</v>
      </c>
      <c r="B8" s="3" t="s">
        <v>111</v>
      </c>
      <c r="C8" s="3">
        <v>1</v>
      </c>
      <c r="D8" s="3"/>
      <c r="E8" s="3"/>
      <c r="F8" s="3" t="s">
        <v>112</v>
      </c>
      <c r="G8" s="3">
        <v>1</v>
      </c>
      <c r="H8" s="3">
        <v>1</v>
      </c>
    </row>
    <row r="9" spans="1:8" s="1" customFormat="1" ht="23.5" customHeight="1" x14ac:dyDescent="0.65">
      <c r="A9" s="2">
        <v>3</v>
      </c>
      <c r="B9" s="3" t="s">
        <v>113</v>
      </c>
      <c r="C9" s="3">
        <v>2</v>
      </c>
      <c r="D9" s="3"/>
      <c r="E9" s="3"/>
      <c r="F9" s="3" t="s">
        <v>114</v>
      </c>
      <c r="G9" s="3">
        <v>2</v>
      </c>
      <c r="H9" s="3">
        <v>2</v>
      </c>
    </row>
    <row r="10" spans="1:8" s="1" customFormat="1" ht="23.5" customHeight="1" x14ac:dyDescent="0.65">
      <c r="A10" s="2">
        <v>4</v>
      </c>
      <c r="B10" s="3" t="s">
        <v>115</v>
      </c>
      <c r="C10" s="3">
        <v>2</v>
      </c>
      <c r="D10" s="3">
        <v>1</v>
      </c>
      <c r="E10" s="3">
        <v>2</v>
      </c>
      <c r="F10" s="3" t="s">
        <v>116</v>
      </c>
      <c r="G10" s="3" t="s">
        <v>117</v>
      </c>
      <c r="H10" s="3">
        <v>1</v>
      </c>
    </row>
    <row r="11" spans="1:8" s="1" customFormat="1" ht="23.5" customHeight="1" x14ac:dyDescent="0.65">
      <c r="A11" s="2">
        <v>5</v>
      </c>
      <c r="B11" s="3" t="s">
        <v>118</v>
      </c>
      <c r="C11" s="3">
        <v>2</v>
      </c>
      <c r="D11" s="3"/>
      <c r="E11" s="3">
        <v>1</v>
      </c>
      <c r="F11" s="3" t="s">
        <v>119</v>
      </c>
      <c r="G11" s="3" t="s">
        <v>120</v>
      </c>
      <c r="H11" s="3">
        <v>1</v>
      </c>
    </row>
    <row r="12" spans="1:8" s="1" customFormat="1" ht="23.5" customHeight="1" x14ac:dyDescent="0.65">
      <c r="A12" s="2">
        <v>6</v>
      </c>
      <c r="B12" s="3"/>
      <c r="C12" s="3"/>
      <c r="D12" s="3"/>
      <c r="E12" s="3"/>
      <c r="F12" s="3"/>
      <c r="G12" s="3"/>
      <c r="H12" s="3"/>
    </row>
    <row r="13" spans="1:8" ht="23.5" customHeight="1" x14ac:dyDescent="0.65">
      <c r="A13" s="2">
        <v>7</v>
      </c>
      <c r="B13" s="6"/>
      <c r="C13" s="6"/>
      <c r="D13" s="6"/>
      <c r="E13" s="6"/>
      <c r="F13" s="6"/>
      <c r="G13" s="6"/>
      <c r="H13" s="6"/>
    </row>
    <row r="14" spans="1:8" ht="23.5" customHeight="1" x14ac:dyDescent="0.65">
      <c r="A14" s="2">
        <v>8</v>
      </c>
      <c r="B14" s="6"/>
      <c r="C14" s="6"/>
      <c r="D14" s="6"/>
      <c r="E14" s="6"/>
      <c r="F14" s="3"/>
      <c r="G14" s="6"/>
      <c r="H14" s="6"/>
    </row>
    <row r="15" spans="1:8" ht="23.5" customHeight="1" x14ac:dyDescent="0.65">
      <c r="A15" s="2">
        <v>9</v>
      </c>
      <c r="B15" s="6"/>
      <c r="C15" s="6"/>
      <c r="D15" s="6"/>
      <c r="E15" s="6"/>
      <c r="F15" s="6"/>
      <c r="G15" s="6"/>
      <c r="H15" s="6"/>
    </row>
    <row r="16" spans="1:8" ht="23.5" customHeight="1" x14ac:dyDescent="0.65">
      <c r="A16" s="2">
        <v>10</v>
      </c>
      <c r="B16" s="6"/>
      <c r="C16" s="6"/>
      <c r="D16" s="6"/>
      <c r="E16" s="6"/>
      <c r="F16" s="6"/>
      <c r="G16" s="6"/>
      <c r="H16" s="6"/>
    </row>
    <row r="17" spans="1:8" ht="23.5" customHeight="1" x14ac:dyDescent="0.65">
      <c r="A17" s="2">
        <v>11</v>
      </c>
      <c r="B17" s="6"/>
      <c r="C17" s="6"/>
      <c r="D17" s="6"/>
      <c r="E17" s="6"/>
      <c r="F17" s="6"/>
      <c r="G17" s="6"/>
      <c r="H17" s="6"/>
    </row>
    <row r="18" spans="1:8" ht="23.5" customHeight="1" x14ac:dyDescent="0.65">
      <c r="A18" s="2">
        <v>12</v>
      </c>
      <c r="B18" s="6"/>
      <c r="C18" s="6"/>
      <c r="D18" s="6"/>
      <c r="E18" s="6"/>
      <c r="F18" s="6"/>
      <c r="G18" s="6"/>
      <c r="H18" s="6"/>
    </row>
    <row r="19" spans="1:8" ht="23.5" customHeight="1" x14ac:dyDescent="0.65">
      <c r="A19" s="2">
        <v>13</v>
      </c>
      <c r="B19" s="6"/>
      <c r="C19" s="6"/>
      <c r="D19" s="6"/>
      <c r="E19" s="6"/>
      <c r="F19" s="6"/>
      <c r="G19" s="6"/>
      <c r="H19" s="6"/>
    </row>
    <row r="20" spans="1:8" ht="23.5" customHeight="1" x14ac:dyDescent="0.65">
      <c r="A20" s="2">
        <v>14</v>
      </c>
      <c r="B20" s="6"/>
      <c r="C20" s="6"/>
      <c r="D20" s="6"/>
      <c r="E20" s="6"/>
      <c r="F20" s="6"/>
      <c r="G20" s="6"/>
      <c r="H20" s="6"/>
    </row>
    <row r="21" spans="1:8" ht="23.5" customHeight="1" x14ac:dyDescent="0.65">
      <c r="A21" s="2">
        <v>15</v>
      </c>
      <c r="B21" s="6"/>
      <c r="C21" s="6"/>
      <c r="D21" s="6"/>
      <c r="E21" s="6"/>
      <c r="F21" s="6"/>
      <c r="G21" s="6"/>
      <c r="H21" s="6"/>
    </row>
    <row r="22" spans="1:8" ht="23.5" customHeight="1" x14ac:dyDescent="0.65">
      <c r="A22" s="2">
        <v>16</v>
      </c>
      <c r="B22" s="6"/>
      <c r="C22" s="6"/>
      <c r="D22" s="6"/>
      <c r="E22" s="6"/>
      <c r="F22" s="6"/>
      <c r="G22" s="6"/>
      <c r="H22" s="6"/>
    </row>
    <row r="23" spans="1:8" ht="23.5" customHeight="1" x14ac:dyDescent="0.65">
      <c r="A23" s="2">
        <v>17</v>
      </c>
      <c r="B23" s="6"/>
      <c r="C23" s="6"/>
      <c r="D23" s="6"/>
      <c r="E23" s="6"/>
      <c r="F23" s="6"/>
      <c r="G23" s="6"/>
      <c r="H23" s="6"/>
    </row>
    <row r="24" spans="1:8" ht="23.5" customHeight="1" x14ac:dyDescent="0.65">
      <c r="A24" s="2">
        <v>18</v>
      </c>
      <c r="B24" s="6"/>
      <c r="C24" s="6"/>
      <c r="D24" s="6"/>
      <c r="E24" s="6"/>
      <c r="F24" s="6"/>
      <c r="G24" s="6"/>
      <c r="H24" s="6"/>
    </row>
    <row r="25" spans="1:8" ht="23.5" customHeight="1" x14ac:dyDescent="0.65">
      <c r="A25" s="2">
        <v>19</v>
      </c>
      <c r="B25" s="6"/>
      <c r="C25" s="6"/>
      <c r="D25" s="6"/>
      <c r="E25" s="6"/>
      <c r="F25" s="6"/>
      <c r="G25" s="6"/>
      <c r="H25" s="6"/>
    </row>
    <row r="26" spans="1:8" ht="23.5" customHeight="1" x14ac:dyDescent="0.65">
      <c r="A26" s="2">
        <v>20</v>
      </c>
      <c r="B26" s="6"/>
      <c r="C26" s="6"/>
      <c r="D26" s="6"/>
      <c r="E26" s="6"/>
      <c r="F26" s="6"/>
      <c r="G26" s="6"/>
      <c r="H26" s="6"/>
    </row>
    <row r="27" spans="1:8" ht="23.5" customHeight="1" x14ac:dyDescent="0.65">
      <c r="A27" s="2">
        <v>21</v>
      </c>
      <c r="B27" s="6"/>
      <c r="C27" s="6"/>
      <c r="D27" s="6"/>
      <c r="E27" s="6"/>
      <c r="F27" s="6"/>
      <c r="G27" s="6"/>
      <c r="H27" s="6"/>
    </row>
    <row r="28" spans="1:8" ht="23.5" customHeight="1" x14ac:dyDescent="0.65">
      <c r="A28" s="2">
        <v>22</v>
      </c>
      <c r="B28" s="6"/>
      <c r="C28" s="6"/>
      <c r="D28" s="6"/>
      <c r="E28" s="6"/>
      <c r="F28" s="6"/>
      <c r="G28" s="6"/>
      <c r="H28" s="6"/>
    </row>
    <row r="29" spans="1:8" ht="23.5" customHeight="1" x14ac:dyDescent="0.65">
      <c r="A29" s="2">
        <v>23</v>
      </c>
      <c r="B29" s="6"/>
      <c r="C29" s="6"/>
      <c r="D29" s="6"/>
      <c r="E29" s="6"/>
      <c r="F29" s="6"/>
      <c r="G29" s="6"/>
      <c r="H29" s="6"/>
    </row>
    <row r="30" spans="1:8" ht="23.5" customHeight="1" x14ac:dyDescent="0.65">
      <c r="A30" s="2">
        <v>24</v>
      </c>
      <c r="B30" s="6"/>
      <c r="C30" s="6"/>
      <c r="D30" s="6"/>
      <c r="E30" s="6"/>
      <c r="F30" s="6"/>
      <c r="G30" s="6"/>
      <c r="H30" s="6"/>
    </row>
    <row r="31" spans="1:8" ht="23.5" customHeight="1" x14ac:dyDescent="0.65">
      <c r="A31" s="2">
        <v>25</v>
      </c>
      <c r="B31" s="6"/>
      <c r="C31" s="6"/>
      <c r="D31" s="6"/>
      <c r="E31" s="6"/>
      <c r="F31" s="6"/>
      <c r="G31" s="6"/>
      <c r="H31" s="6"/>
    </row>
    <row r="32" spans="1:8" ht="23.5" customHeight="1" x14ac:dyDescent="0.65">
      <c r="A32" s="8"/>
      <c r="B32" s="9" t="s">
        <v>72</v>
      </c>
      <c r="C32" s="9">
        <f>SUM(C7:C31)</f>
        <v>8</v>
      </c>
      <c r="D32" s="9">
        <f>SUM(D7:D31)</f>
        <v>1</v>
      </c>
      <c r="E32" s="9">
        <f>SUM(E7:E31)</f>
        <v>3</v>
      </c>
      <c r="F32" s="9"/>
      <c r="G32" s="9">
        <f>SUM(G7:G31)</f>
        <v>4</v>
      </c>
      <c r="H32" s="9">
        <f>SUM(H7:H31)</f>
        <v>6</v>
      </c>
    </row>
    <row r="34" spans="1:1" x14ac:dyDescent="0.65">
      <c r="A34" t="s">
        <v>9</v>
      </c>
    </row>
    <row r="35" spans="1:1" x14ac:dyDescent="0.65">
      <c r="A35" t="s">
        <v>92</v>
      </c>
    </row>
    <row r="36" spans="1:1" x14ac:dyDescent="0.65">
      <c r="A36" t="s">
        <v>10</v>
      </c>
    </row>
  </sheetData>
  <mergeCells count="5">
    <mergeCell ref="A5:A6"/>
    <mergeCell ref="B5:B6"/>
    <mergeCell ref="C5:E5"/>
    <mergeCell ref="F5:F6"/>
    <mergeCell ref="H5:H6"/>
  </mergeCells>
  <phoneticPr fontId="1"/>
  <pageMargins left="0.43307086614173229" right="0.23622047244094491" top="0.74803149606299213" bottom="0.74803149606299213" header="0.31496062992125984" footer="0.31496062992125984"/>
  <pageSetup paperSize="9" scale="8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BE6A6-5791-4A10-B531-11EE6898F6B4}">
  <sheetPr>
    <pageSetUpPr fitToPage="1"/>
  </sheetPr>
  <dimension ref="A2:H36"/>
  <sheetViews>
    <sheetView topLeftCell="A22" workbookViewId="0">
      <selection activeCell="C32" sqref="C32:H32"/>
    </sheetView>
  </sheetViews>
  <sheetFormatPr defaultRowHeight="18.45" x14ac:dyDescent="0.65"/>
  <cols>
    <col min="1" max="1" width="6.0703125" customWidth="1"/>
    <col min="2" max="2" width="18.92578125" style="4" customWidth="1"/>
    <col min="3" max="5" width="7.5" style="4" customWidth="1"/>
    <col min="6" max="6" width="17.7109375" style="4" customWidth="1"/>
    <col min="7" max="8" width="10.92578125" style="4" customWidth="1"/>
  </cols>
  <sheetData>
    <row r="2" spans="1:8" x14ac:dyDescent="0.65">
      <c r="A2" t="s">
        <v>0</v>
      </c>
      <c r="H2" s="7" t="s">
        <v>99</v>
      </c>
    </row>
    <row r="3" spans="1:8" x14ac:dyDescent="0.65">
      <c r="A3" t="s">
        <v>91</v>
      </c>
    </row>
    <row r="5" spans="1:8" s="1" customFormat="1" ht="24" customHeight="1" x14ac:dyDescent="0.65">
      <c r="A5" s="32"/>
      <c r="B5" s="32" t="s">
        <v>3</v>
      </c>
      <c r="C5" s="34" t="s">
        <v>4</v>
      </c>
      <c r="D5" s="35"/>
      <c r="E5" s="36"/>
      <c r="F5" s="37" t="s">
        <v>5</v>
      </c>
      <c r="G5" s="5" t="s">
        <v>6</v>
      </c>
      <c r="H5" s="37" t="s">
        <v>8</v>
      </c>
    </row>
    <row r="6" spans="1:8" s="1" customFormat="1" ht="47.6" x14ac:dyDescent="0.65">
      <c r="A6" s="33"/>
      <c r="B6" s="33"/>
      <c r="C6" s="5" t="s">
        <v>12</v>
      </c>
      <c r="D6" s="5" t="s">
        <v>11</v>
      </c>
      <c r="E6" s="5" t="s">
        <v>13</v>
      </c>
      <c r="F6" s="33"/>
      <c r="G6" s="5" t="s">
        <v>7</v>
      </c>
      <c r="H6" s="33"/>
    </row>
    <row r="7" spans="1:8" s="1" customFormat="1" ht="23.5" customHeight="1" x14ac:dyDescent="0.65">
      <c r="A7" s="2">
        <v>1</v>
      </c>
      <c r="B7" s="3" t="s">
        <v>28</v>
      </c>
      <c r="C7" s="3">
        <v>2</v>
      </c>
      <c r="D7" s="3">
        <v>1</v>
      </c>
      <c r="E7" s="3"/>
      <c r="F7" s="3" t="s">
        <v>125</v>
      </c>
      <c r="G7" s="3">
        <v>2</v>
      </c>
      <c r="H7" s="3">
        <v>2</v>
      </c>
    </row>
    <row r="8" spans="1:8" s="1" customFormat="1" ht="23.5" customHeight="1" x14ac:dyDescent="0.65">
      <c r="A8" s="2">
        <v>2</v>
      </c>
      <c r="B8" s="3" t="s">
        <v>126</v>
      </c>
      <c r="C8" s="3">
        <v>2</v>
      </c>
      <c r="D8" s="3"/>
      <c r="E8" s="3">
        <v>2</v>
      </c>
      <c r="F8" s="3" t="s">
        <v>127</v>
      </c>
      <c r="G8" s="3" t="s">
        <v>117</v>
      </c>
      <c r="H8" s="3">
        <v>0</v>
      </c>
    </row>
    <row r="9" spans="1:8" s="1" customFormat="1" ht="23.5" customHeight="1" x14ac:dyDescent="0.65">
      <c r="A9" s="2">
        <v>3</v>
      </c>
      <c r="B9" s="3" t="s">
        <v>128</v>
      </c>
      <c r="C9" s="3">
        <v>2</v>
      </c>
      <c r="D9" s="3"/>
      <c r="E9" s="3"/>
      <c r="F9" s="3" t="s">
        <v>129</v>
      </c>
      <c r="G9" s="3" t="s">
        <v>117</v>
      </c>
      <c r="H9" s="3">
        <v>1</v>
      </c>
    </row>
    <row r="10" spans="1:8" s="1" customFormat="1" ht="23.5" customHeight="1" x14ac:dyDescent="0.65">
      <c r="A10" s="2">
        <v>4</v>
      </c>
      <c r="B10" s="3"/>
      <c r="C10" s="3"/>
      <c r="D10" s="3"/>
      <c r="E10" s="3"/>
      <c r="F10" s="3"/>
      <c r="G10" s="3"/>
      <c r="H10" s="3"/>
    </row>
    <row r="11" spans="1:8" s="1" customFormat="1" ht="23.5" customHeight="1" x14ac:dyDescent="0.65">
      <c r="A11" s="2">
        <v>5</v>
      </c>
      <c r="B11" s="3"/>
      <c r="C11" s="3"/>
      <c r="D11" s="3"/>
      <c r="E11" s="3"/>
      <c r="F11" s="3"/>
      <c r="G11" s="3"/>
      <c r="H11" s="3"/>
    </row>
    <row r="12" spans="1:8" s="1" customFormat="1" ht="23.5" customHeight="1" x14ac:dyDescent="0.65">
      <c r="A12" s="2">
        <v>6</v>
      </c>
      <c r="B12" s="3"/>
      <c r="C12" s="3"/>
      <c r="D12" s="3"/>
      <c r="E12" s="3"/>
      <c r="F12" s="3"/>
      <c r="G12" s="3"/>
      <c r="H12" s="3"/>
    </row>
    <row r="13" spans="1:8" ht="23.5" customHeight="1" x14ac:dyDescent="0.65">
      <c r="A13" s="2">
        <v>7</v>
      </c>
      <c r="B13" s="6"/>
      <c r="C13" s="6"/>
      <c r="D13" s="6"/>
      <c r="E13" s="6"/>
      <c r="F13" s="6"/>
      <c r="G13" s="6"/>
      <c r="H13" s="6"/>
    </row>
    <row r="14" spans="1:8" ht="23.5" customHeight="1" x14ac:dyDescent="0.65">
      <c r="A14" s="2">
        <v>8</v>
      </c>
      <c r="B14" s="6"/>
      <c r="C14" s="6"/>
      <c r="D14" s="6"/>
      <c r="E14" s="6"/>
      <c r="F14" s="3"/>
      <c r="G14" s="6"/>
      <c r="H14" s="6"/>
    </row>
    <row r="15" spans="1:8" ht="23.5" customHeight="1" x14ac:dyDescent="0.65">
      <c r="A15" s="2">
        <v>9</v>
      </c>
      <c r="B15" s="6"/>
      <c r="C15" s="6"/>
      <c r="D15" s="6"/>
      <c r="E15" s="6"/>
      <c r="F15" s="6"/>
      <c r="G15" s="6"/>
      <c r="H15" s="6"/>
    </row>
    <row r="16" spans="1:8" ht="23.5" customHeight="1" x14ac:dyDescent="0.65">
      <c r="A16" s="2">
        <v>10</v>
      </c>
      <c r="B16" s="6"/>
      <c r="C16" s="6"/>
      <c r="D16" s="6"/>
      <c r="E16" s="6"/>
      <c r="F16" s="6"/>
      <c r="G16" s="6"/>
      <c r="H16" s="6"/>
    </row>
    <row r="17" spans="1:8" ht="23.5" customHeight="1" x14ac:dyDescent="0.65">
      <c r="A17" s="2">
        <v>11</v>
      </c>
      <c r="B17" s="6"/>
      <c r="C17" s="6"/>
      <c r="D17" s="6"/>
      <c r="E17" s="6"/>
      <c r="F17" s="6"/>
      <c r="G17" s="6"/>
      <c r="H17" s="6"/>
    </row>
    <row r="18" spans="1:8" ht="23.5" customHeight="1" x14ac:dyDescent="0.65">
      <c r="A18" s="2">
        <v>12</v>
      </c>
      <c r="B18" s="6"/>
      <c r="C18" s="6"/>
      <c r="D18" s="6"/>
      <c r="E18" s="6"/>
      <c r="F18" s="6"/>
      <c r="G18" s="6"/>
      <c r="H18" s="6"/>
    </row>
    <row r="19" spans="1:8" ht="23.5" customHeight="1" x14ac:dyDescent="0.65">
      <c r="A19" s="2">
        <v>13</v>
      </c>
      <c r="B19" s="6"/>
      <c r="C19" s="6"/>
      <c r="D19" s="6"/>
      <c r="E19" s="6"/>
      <c r="F19" s="6"/>
      <c r="G19" s="6"/>
      <c r="H19" s="6"/>
    </row>
    <row r="20" spans="1:8" ht="23.5" customHeight="1" x14ac:dyDescent="0.65">
      <c r="A20" s="2">
        <v>14</v>
      </c>
      <c r="B20" s="6"/>
      <c r="C20" s="6"/>
      <c r="D20" s="6"/>
      <c r="E20" s="6"/>
      <c r="F20" s="6"/>
      <c r="G20" s="6"/>
      <c r="H20" s="6"/>
    </row>
    <row r="21" spans="1:8" ht="23.5" customHeight="1" x14ac:dyDescent="0.65">
      <c r="A21" s="2">
        <v>15</v>
      </c>
      <c r="B21" s="6"/>
      <c r="C21" s="6"/>
      <c r="D21" s="6"/>
      <c r="E21" s="6"/>
      <c r="F21" s="6"/>
      <c r="G21" s="6"/>
      <c r="H21" s="6"/>
    </row>
    <row r="22" spans="1:8" ht="23.5" customHeight="1" x14ac:dyDescent="0.65">
      <c r="A22" s="2">
        <v>16</v>
      </c>
      <c r="B22" s="6"/>
      <c r="C22" s="6"/>
      <c r="D22" s="6"/>
      <c r="E22" s="6"/>
      <c r="F22" s="6"/>
      <c r="G22" s="6"/>
      <c r="H22" s="6"/>
    </row>
    <row r="23" spans="1:8" ht="23.5" customHeight="1" x14ac:dyDescent="0.65">
      <c r="A23" s="2">
        <v>17</v>
      </c>
      <c r="B23" s="6"/>
      <c r="C23" s="6"/>
      <c r="D23" s="6"/>
      <c r="E23" s="6"/>
      <c r="F23" s="6"/>
      <c r="G23" s="6"/>
      <c r="H23" s="6"/>
    </row>
    <row r="24" spans="1:8" ht="23.5" customHeight="1" x14ac:dyDescent="0.65">
      <c r="A24" s="2">
        <v>18</v>
      </c>
      <c r="B24" s="6"/>
      <c r="C24" s="6"/>
      <c r="D24" s="6"/>
      <c r="E24" s="6"/>
      <c r="F24" s="6"/>
      <c r="G24" s="6"/>
      <c r="H24" s="6"/>
    </row>
    <row r="25" spans="1:8" ht="23.5" customHeight="1" x14ac:dyDescent="0.65">
      <c r="A25" s="2">
        <v>19</v>
      </c>
      <c r="B25" s="6"/>
      <c r="C25" s="6"/>
      <c r="D25" s="6"/>
      <c r="E25" s="6"/>
      <c r="F25" s="6"/>
      <c r="G25" s="6"/>
      <c r="H25" s="6"/>
    </row>
    <row r="26" spans="1:8" ht="23.5" customHeight="1" x14ac:dyDescent="0.65">
      <c r="A26" s="2">
        <v>20</v>
      </c>
      <c r="B26" s="6"/>
      <c r="C26" s="6"/>
      <c r="D26" s="6"/>
      <c r="E26" s="6"/>
      <c r="F26" s="6"/>
      <c r="G26" s="6"/>
      <c r="H26" s="6"/>
    </row>
    <row r="27" spans="1:8" ht="23.5" customHeight="1" x14ac:dyDescent="0.65">
      <c r="A27" s="2">
        <v>21</v>
      </c>
      <c r="B27" s="6"/>
      <c r="C27" s="6"/>
      <c r="D27" s="6"/>
      <c r="E27" s="6"/>
      <c r="F27" s="6"/>
      <c r="G27" s="6"/>
      <c r="H27" s="6"/>
    </row>
    <row r="28" spans="1:8" ht="23.5" customHeight="1" x14ac:dyDescent="0.65">
      <c r="A28" s="2">
        <v>22</v>
      </c>
      <c r="B28" s="6"/>
      <c r="C28" s="6"/>
      <c r="D28" s="6"/>
      <c r="E28" s="6"/>
      <c r="F28" s="6"/>
      <c r="G28" s="6"/>
      <c r="H28" s="6"/>
    </row>
    <row r="29" spans="1:8" ht="23.5" customHeight="1" x14ac:dyDescent="0.65">
      <c r="A29" s="2">
        <v>23</v>
      </c>
      <c r="B29" s="6"/>
      <c r="C29" s="6"/>
      <c r="D29" s="6"/>
      <c r="E29" s="6"/>
      <c r="F29" s="6"/>
      <c r="G29" s="6"/>
      <c r="H29" s="6"/>
    </row>
    <row r="30" spans="1:8" ht="23.5" customHeight="1" x14ac:dyDescent="0.65">
      <c r="A30" s="2">
        <v>24</v>
      </c>
      <c r="B30" s="6"/>
      <c r="C30" s="6"/>
      <c r="D30" s="6"/>
      <c r="E30" s="6"/>
      <c r="F30" s="6"/>
      <c r="G30" s="6"/>
      <c r="H30" s="6"/>
    </row>
    <row r="31" spans="1:8" ht="23.5" customHeight="1" x14ac:dyDescent="0.65">
      <c r="A31" s="2">
        <v>25</v>
      </c>
      <c r="B31" s="6"/>
      <c r="C31" s="6"/>
      <c r="D31" s="6"/>
      <c r="E31" s="6"/>
      <c r="F31" s="6"/>
      <c r="G31" s="6"/>
      <c r="H31" s="6"/>
    </row>
    <row r="32" spans="1:8" ht="23.5" customHeight="1" x14ac:dyDescent="0.65">
      <c r="A32" s="8"/>
      <c r="B32" s="9" t="s">
        <v>72</v>
      </c>
      <c r="C32" s="9">
        <f>SUM(C7:C31)</f>
        <v>6</v>
      </c>
      <c r="D32" s="9">
        <f>SUM(D7:D31)</f>
        <v>1</v>
      </c>
      <c r="E32" s="9">
        <f>SUM(E7:E31)</f>
        <v>2</v>
      </c>
      <c r="F32" s="9"/>
      <c r="G32" s="9">
        <f>SUM(G7:G31)</f>
        <v>2</v>
      </c>
      <c r="H32" s="9">
        <f>SUM(H7:H31)</f>
        <v>3</v>
      </c>
    </row>
    <row r="34" spans="1:1" x14ac:dyDescent="0.65">
      <c r="A34" t="s">
        <v>9</v>
      </c>
    </row>
    <row r="35" spans="1:1" x14ac:dyDescent="0.65">
      <c r="A35" t="s">
        <v>92</v>
      </c>
    </row>
    <row r="36" spans="1:1" x14ac:dyDescent="0.65">
      <c r="A36" t="s">
        <v>10</v>
      </c>
    </row>
  </sheetData>
  <mergeCells count="5">
    <mergeCell ref="A5:A6"/>
    <mergeCell ref="B5:B6"/>
    <mergeCell ref="C5:E5"/>
    <mergeCell ref="F5:F6"/>
    <mergeCell ref="H5:H6"/>
  </mergeCells>
  <phoneticPr fontId="1"/>
  <pageMargins left="0.43307086614173229" right="0.23622047244094491" top="0.74803149606299213" bottom="0.74803149606299213" header="0.31496062992125984" footer="0.31496062992125984"/>
  <pageSetup paperSize="9" scale="8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2E9DE-D087-47C3-AD9B-A7C25298C4C7}">
  <sheetPr>
    <pageSetUpPr fitToPage="1"/>
  </sheetPr>
  <dimension ref="A2:H36"/>
  <sheetViews>
    <sheetView topLeftCell="A19" workbookViewId="0">
      <selection activeCell="C32" sqref="C32:H32"/>
    </sheetView>
  </sheetViews>
  <sheetFormatPr defaultRowHeight="18.45" x14ac:dyDescent="0.65"/>
  <cols>
    <col min="1" max="1" width="6.0703125" customWidth="1"/>
    <col min="2" max="2" width="18.92578125" style="4" customWidth="1"/>
    <col min="3" max="5" width="7.5" style="4" customWidth="1"/>
    <col min="6" max="6" width="17.7109375" style="4" customWidth="1"/>
    <col min="7" max="8" width="10.92578125" style="4" customWidth="1"/>
  </cols>
  <sheetData>
    <row r="2" spans="1:8" x14ac:dyDescent="0.65">
      <c r="A2" t="s">
        <v>0</v>
      </c>
      <c r="H2" s="7" t="s">
        <v>100</v>
      </c>
    </row>
    <row r="3" spans="1:8" x14ac:dyDescent="0.65">
      <c r="A3" t="s">
        <v>91</v>
      </c>
    </row>
    <row r="5" spans="1:8" s="1" customFormat="1" ht="24" customHeight="1" x14ac:dyDescent="0.65">
      <c r="A5" s="32"/>
      <c r="B5" s="32" t="s">
        <v>3</v>
      </c>
      <c r="C5" s="34" t="s">
        <v>4</v>
      </c>
      <c r="D5" s="35"/>
      <c r="E5" s="36"/>
      <c r="F5" s="37" t="s">
        <v>5</v>
      </c>
      <c r="G5" s="5" t="s">
        <v>6</v>
      </c>
      <c r="H5" s="37" t="s">
        <v>8</v>
      </c>
    </row>
    <row r="6" spans="1:8" s="1" customFormat="1" ht="47.6" x14ac:dyDescent="0.65">
      <c r="A6" s="33"/>
      <c r="B6" s="33"/>
      <c r="C6" s="5" t="s">
        <v>12</v>
      </c>
      <c r="D6" s="5" t="s">
        <v>11</v>
      </c>
      <c r="E6" s="5" t="s">
        <v>13</v>
      </c>
      <c r="F6" s="33"/>
      <c r="G6" s="5" t="s">
        <v>7</v>
      </c>
      <c r="H6" s="33"/>
    </row>
    <row r="7" spans="1:8" s="1" customFormat="1" ht="23.5" customHeight="1" x14ac:dyDescent="0.65">
      <c r="A7" s="2">
        <v>1</v>
      </c>
      <c r="B7" s="3" t="s">
        <v>108</v>
      </c>
      <c r="C7" s="3"/>
      <c r="D7" s="3"/>
      <c r="E7" s="3"/>
      <c r="F7" s="3"/>
      <c r="G7" s="3"/>
      <c r="H7" s="3"/>
    </row>
    <row r="8" spans="1:8" s="1" customFormat="1" ht="23.5" customHeight="1" x14ac:dyDescent="0.65">
      <c r="A8" s="2">
        <v>2</v>
      </c>
      <c r="B8" s="3"/>
      <c r="C8" s="3"/>
      <c r="D8" s="3"/>
      <c r="E8" s="3"/>
      <c r="F8" s="3"/>
      <c r="G8" s="3"/>
      <c r="H8" s="3"/>
    </row>
    <row r="9" spans="1:8" s="1" customFormat="1" ht="23.5" customHeight="1" x14ac:dyDescent="0.65">
      <c r="A9" s="2">
        <v>3</v>
      </c>
      <c r="B9" s="3"/>
      <c r="C9" s="3"/>
      <c r="D9" s="3"/>
      <c r="E9" s="3"/>
      <c r="F9" s="3"/>
      <c r="G9" s="3"/>
      <c r="H9" s="3"/>
    </row>
    <row r="10" spans="1:8" s="1" customFormat="1" ht="23.5" customHeight="1" x14ac:dyDescent="0.65">
      <c r="A10" s="2">
        <v>4</v>
      </c>
      <c r="B10" s="3"/>
      <c r="C10" s="3"/>
      <c r="D10" s="3"/>
      <c r="E10" s="3"/>
      <c r="F10" s="3"/>
      <c r="G10" s="3"/>
      <c r="H10" s="3"/>
    </row>
    <row r="11" spans="1:8" s="1" customFormat="1" ht="23.5" customHeight="1" x14ac:dyDescent="0.65">
      <c r="A11" s="2">
        <v>5</v>
      </c>
      <c r="B11" s="3"/>
      <c r="C11" s="3"/>
      <c r="D11" s="3"/>
      <c r="E11" s="3"/>
      <c r="F11" s="3"/>
      <c r="G11" s="3"/>
      <c r="H11" s="3"/>
    </row>
    <row r="12" spans="1:8" s="1" customFormat="1" ht="23.5" customHeight="1" x14ac:dyDescent="0.65">
      <c r="A12" s="2">
        <v>6</v>
      </c>
      <c r="B12" s="3"/>
      <c r="C12" s="3"/>
      <c r="D12" s="3"/>
      <c r="E12" s="3"/>
      <c r="F12" s="3"/>
      <c r="G12" s="3"/>
      <c r="H12" s="3"/>
    </row>
    <row r="13" spans="1:8" ht="23.5" customHeight="1" x14ac:dyDescent="0.65">
      <c r="A13" s="2">
        <v>7</v>
      </c>
      <c r="B13" s="6"/>
      <c r="C13" s="6"/>
      <c r="D13" s="6"/>
      <c r="E13" s="6"/>
      <c r="F13" s="6"/>
      <c r="G13" s="6"/>
      <c r="H13" s="6"/>
    </row>
    <row r="14" spans="1:8" ht="23.5" customHeight="1" x14ac:dyDescent="0.65">
      <c r="A14" s="2">
        <v>8</v>
      </c>
      <c r="B14" s="6"/>
      <c r="C14" s="6"/>
      <c r="D14" s="6"/>
      <c r="E14" s="6"/>
      <c r="F14" s="3"/>
      <c r="G14" s="6"/>
      <c r="H14" s="6"/>
    </row>
    <row r="15" spans="1:8" ht="23.5" customHeight="1" x14ac:dyDescent="0.65">
      <c r="A15" s="2">
        <v>9</v>
      </c>
      <c r="B15" s="6"/>
      <c r="C15" s="6"/>
      <c r="D15" s="6"/>
      <c r="E15" s="6"/>
      <c r="F15" s="6"/>
      <c r="G15" s="6"/>
      <c r="H15" s="6"/>
    </row>
    <row r="16" spans="1:8" ht="23.5" customHeight="1" x14ac:dyDescent="0.65">
      <c r="A16" s="2">
        <v>10</v>
      </c>
      <c r="B16" s="6"/>
      <c r="C16" s="6"/>
      <c r="D16" s="6"/>
      <c r="E16" s="6"/>
      <c r="F16" s="6"/>
      <c r="G16" s="6"/>
      <c r="H16" s="6"/>
    </row>
    <row r="17" spans="1:8" ht="23.5" customHeight="1" x14ac:dyDescent="0.65">
      <c r="A17" s="2">
        <v>11</v>
      </c>
      <c r="B17" s="6"/>
      <c r="C17" s="6"/>
      <c r="D17" s="6"/>
      <c r="E17" s="6"/>
      <c r="F17" s="6"/>
      <c r="G17" s="6"/>
      <c r="H17" s="6"/>
    </row>
    <row r="18" spans="1:8" ht="23.5" customHeight="1" x14ac:dyDescent="0.65">
      <c r="A18" s="2">
        <v>12</v>
      </c>
      <c r="B18" s="6"/>
      <c r="C18" s="6"/>
      <c r="D18" s="6"/>
      <c r="E18" s="6"/>
      <c r="F18" s="6"/>
      <c r="G18" s="6"/>
      <c r="H18" s="6"/>
    </row>
    <row r="19" spans="1:8" ht="23.5" customHeight="1" x14ac:dyDescent="0.65">
      <c r="A19" s="2">
        <v>13</v>
      </c>
      <c r="B19" s="6"/>
      <c r="C19" s="6"/>
      <c r="D19" s="6"/>
      <c r="E19" s="6"/>
      <c r="F19" s="6"/>
      <c r="G19" s="6"/>
      <c r="H19" s="6"/>
    </row>
    <row r="20" spans="1:8" ht="23.5" customHeight="1" x14ac:dyDescent="0.65">
      <c r="A20" s="2">
        <v>14</v>
      </c>
      <c r="B20" s="6"/>
      <c r="C20" s="6"/>
      <c r="D20" s="6"/>
      <c r="E20" s="6"/>
      <c r="F20" s="6"/>
      <c r="G20" s="6"/>
      <c r="H20" s="6"/>
    </row>
    <row r="21" spans="1:8" ht="23.5" customHeight="1" x14ac:dyDescent="0.65">
      <c r="A21" s="2">
        <v>15</v>
      </c>
      <c r="B21" s="6"/>
      <c r="C21" s="6"/>
      <c r="D21" s="6"/>
      <c r="E21" s="6"/>
      <c r="F21" s="6"/>
      <c r="G21" s="6"/>
      <c r="H21" s="6"/>
    </row>
    <row r="22" spans="1:8" ht="23.5" customHeight="1" x14ac:dyDescent="0.65">
      <c r="A22" s="2">
        <v>16</v>
      </c>
      <c r="B22" s="6"/>
      <c r="C22" s="6"/>
      <c r="D22" s="6"/>
      <c r="E22" s="6"/>
      <c r="F22" s="6"/>
      <c r="G22" s="6"/>
      <c r="H22" s="6"/>
    </row>
    <row r="23" spans="1:8" ht="23.5" customHeight="1" x14ac:dyDescent="0.65">
      <c r="A23" s="2">
        <v>17</v>
      </c>
      <c r="B23" s="6"/>
      <c r="C23" s="6"/>
      <c r="D23" s="6"/>
      <c r="E23" s="6"/>
      <c r="F23" s="6"/>
      <c r="G23" s="6"/>
      <c r="H23" s="6"/>
    </row>
    <row r="24" spans="1:8" ht="23.5" customHeight="1" x14ac:dyDescent="0.65">
      <c r="A24" s="2">
        <v>18</v>
      </c>
      <c r="B24" s="6"/>
      <c r="C24" s="6"/>
      <c r="D24" s="6"/>
      <c r="E24" s="6"/>
      <c r="F24" s="6"/>
      <c r="G24" s="6"/>
      <c r="H24" s="6"/>
    </row>
    <row r="25" spans="1:8" ht="23.5" customHeight="1" x14ac:dyDescent="0.65">
      <c r="A25" s="2">
        <v>19</v>
      </c>
      <c r="B25" s="6"/>
      <c r="C25" s="6"/>
      <c r="D25" s="6"/>
      <c r="E25" s="6"/>
      <c r="F25" s="6"/>
      <c r="G25" s="6"/>
      <c r="H25" s="6"/>
    </row>
    <row r="26" spans="1:8" ht="23.5" customHeight="1" x14ac:dyDescent="0.65">
      <c r="A26" s="2">
        <v>20</v>
      </c>
      <c r="B26" s="6"/>
      <c r="C26" s="6"/>
      <c r="D26" s="6"/>
      <c r="E26" s="6"/>
      <c r="F26" s="6"/>
      <c r="G26" s="6"/>
      <c r="H26" s="6"/>
    </row>
    <row r="27" spans="1:8" ht="23.5" customHeight="1" x14ac:dyDescent="0.65">
      <c r="A27" s="2">
        <v>21</v>
      </c>
      <c r="B27" s="6"/>
      <c r="C27" s="6"/>
      <c r="D27" s="6"/>
      <c r="E27" s="6"/>
      <c r="F27" s="6"/>
      <c r="G27" s="6"/>
      <c r="H27" s="6"/>
    </row>
    <row r="28" spans="1:8" ht="23.5" customHeight="1" x14ac:dyDescent="0.65">
      <c r="A28" s="2">
        <v>22</v>
      </c>
      <c r="B28" s="6"/>
      <c r="C28" s="6"/>
      <c r="D28" s="6"/>
      <c r="E28" s="6"/>
      <c r="F28" s="6"/>
      <c r="G28" s="6"/>
      <c r="H28" s="6"/>
    </row>
    <row r="29" spans="1:8" ht="23.5" customHeight="1" x14ac:dyDescent="0.65">
      <c r="A29" s="2">
        <v>23</v>
      </c>
      <c r="B29" s="6"/>
      <c r="C29" s="6"/>
      <c r="D29" s="6"/>
      <c r="E29" s="6"/>
      <c r="F29" s="6"/>
      <c r="G29" s="6"/>
      <c r="H29" s="6"/>
    </row>
    <row r="30" spans="1:8" ht="23.5" customHeight="1" x14ac:dyDescent="0.65">
      <c r="A30" s="2">
        <v>24</v>
      </c>
      <c r="B30" s="6"/>
      <c r="C30" s="6"/>
      <c r="D30" s="6"/>
      <c r="E30" s="6"/>
      <c r="F30" s="6"/>
      <c r="G30" s="6"/>
      <c r="H30" s="6"/>
    </row>
    <row r="31" spans="1:8" ht="23.5" customHeight="1" x14ac:dyDescent="0.65">
      <c r="A31" s="2">
        <v>25</v>
      </c>
      <c r="B31" s="6"/>
      <c r="C31" s="6"/>
      <c r="D31" s="6"/>
      <c r="E31" s="6"/>
      <c r="F31" s="6"/>
      <c r="G31" s="6"/>
      <c r="H31" s="6"/>
    </row>
    <row r="32" spans="1:8" ht="23.5" customHeight="1" x14ac:dyDescent="0.65">
      <c r="A32" s="8"/>
      <c r="B32" s="9" t="s">
        <v>72</v>
      </c>
      <c r="C32" s="9">
        <f>SUM(C7:C31)</f>
        <v>0</v>
      </c>
      <c r="D32" s="9">
        <f>SUM(D7:D31)</f>
        <v>0</v>
      </c>
      <c r="E32" s="9">
        <f>SUM(E7:E31)</f>
        <v>0</v>
      </c>
      <c r="F32" s="9"/>
      <c r="G32" s="9">
        <f>SUM(G7:G31)</f>
        <v>0</v>
      </c>
      <c r="H32" s="9">
        <f>SUM(H7:H31)</f>
        <v>0</v>
      </c>
    </row>
    <row r="34" spans="1:1" x14ac:dyDescent="0.65">
      <c r="A34" t="s">
        <v>9</v>
      </c>
    </row>
    <row r="35" spans="1:1" x14ac:dyDescent="0.65">
      <c r="A35" t="s">
        <v>92</v>
      </c>
    </row>
    <row r="36" spans="1:1" x14ac:dyDescent="0.65">
      <c r="A36" t="s">
        <v>10</v>
      </c>
    </row>
  </sheetData>
  <mergeCells count="5">
    <mergeCell ref="A5:A6"/>
    <mergeCell ref="B5:B6"/>
    <mergeCell ref="C5:E5"/>
    <mergeCell ref="F5:F6"/>
    <mergeCell ref="H5:H6"/>
  </mergeCells>
  <phoneticPr fontId="1"/>
  <pageMargins left="0.43307086614173229" right="0.23622047244094491" top="0.74803149606299213" bottom="0.74803149606299213" header="0.31496062992125984" footer="0.31496062992125984"/>
  <pageSetup paperSize="9" scale="8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B8634-B353-4C7E-8800-B16034A7EE46}">
  <sheetPr>
    <pageSetUpPr fitToPage="1"/>
  </sheetPr>
  <dimension ref="A2:H36"/>
  <sheetViews>
    <sheetView topLeftCell="A28" workbookViewId="0">
      <selection activeCell="C32" sqref="C32:H32"/>
    </sheetView>
  </sheetViews>
  <sheetFormatPr defaultRowHeight="18.45" x14ac:dyDescent="0.65"/>
  <cols>
    <col min="1" max="1" width="6.0703125" customWidth="1"/>
    <col min="2" max="2" width="18.92578125" style="4" customWidth="1"/>
    <col min="3" max="5" width="7.5" style="4" customWidth="1"/>
    <col min="6" max="6" width="17.7109375" style="4" customWidth="1"/>
    <col min="7" max="8" width="10.92578125" style="4" customWidth="1"/>
  </cols>
  <sheetData>
    <row r="2" spans="1:8" x14ac:dyDescent="0.65">
      <c r="A2" t="s">
        <v>0</v>
      </c>
      <c r="H2" s="7" t="s">
        <v>101</v>
      </c>
    </row>
    <row r="3" spans="1:8" x14ac:dyDescent="0.65">
      <c r="A3" t="s">
        <v>91</v>
      </c>
    </row>
    <row r="5" spans="1:8" s="1" customFormat="1" ht="24" customHeight="1" x14ac:dyDescent="0.65">
      <c r="A5" s="32"/>
      <c r="B5" s="32" t="s">
        <v>3</v>
      </c>
      <c r="C5" s="34" t="s">
        <v>4</v>
      </c>
      <c r="D5" s="35"/>
      <c r="E5" s="36"/>
      <c r="F5" s="37" t="s">
        <v>5</v>
      </c>
      <c r="G5" s="5" t="s">
        <v>6</v>
      </c>
      <c r="H5" s="37" t="s">
        <v>8</v>
      </c>
    </row>
    <row r="6" spans="1:8" s="1" customFormat="1" ht="47.6" x14ac:dyDescent="0.65">
      <c r="A6" s="33"/>
      <c r="B6" s="33"/>
      <c r="C6" s="5" t="s">
        <v>12</v>
      </c>
      <c r="D6" s="5" t="s">
        <v>11</v>
      </c>
      <c r="E6" s="5" t="s">
        <v>13</v>
      </c>
      <c r="F6" s="33"/>
      <c r="G6" s="5" t="s">
        <v>7</v>
      </c>
      <c r="H6" s="33"/>
    </row>
    <row r="7" spans="1:8" s="1" customFormat="1" ht="23.5" customHeight="1" x14ac:dyDescent="0.65">
      <c r="A7" s="2">
        <v>1</v>
      </c>
      <c r="B7" s="3" t="s">
        <v>130</v>
      </c>
      <c r="C7" s="3">
        <v>2</v>
      </c>
      <c r="D7" s="3"/>
      <c r="E7" s="3"/>
      <c r="F7" s="3" t="s">
        <v>132</v>
      </c>
      <c r="G7" s="30" t="s">
        <v>131</v>
      </c>
      <c r="H7" s="3">
        <v>1</v>
      </c>
    </row>
    <row r="8" spans="1:8" s="1" customFormat="1" ht="23.5" customHeight="1" x14ac:dyDescent="0.65">
      <c r="A8" s="2">
        <v>2</v>
      </c>
      <c r="B8" s="3" t="s">
        <v>133</v>
      </c>
      <c r="C8" s="3">
        <v>1</v>
      </c>
      <c r="D8" s="3"/>
      <c r="E8" s="3"/>
      <c r="F8" s="3" t="s">
        <v>134</v>
      </c>
      <c r="G8" s="3">
        <v>1</v>
      </c>
      <c r="H8" s="3">
        <v>1</v>
      </c>
    </row>
    <row r="9" spans="1:8" s="1" customFormat="1" ht="23.5" customHeight="1" x14ac:dyDescent="0.65">
      <c r="A9" s="2">
        <v>3</v>
      </c>
      <c r="B9" s="3" t="s">
        <v>135</v>
      </c>
      <c r="C9" s="3">
        <v>1</v>
      </c>
      <c r="D9" s="3"/>
      <c r="E9" s="3"/>
      <c r="F9" s="3" t="s">
        <v>136</v>
      </c>
      <c r="G9" s="3">
        <v>1</v>
      </c>
      <c r="H9" s="3">
        <v>1</v>
      </c>
    </row>
    <row r="10" spans="1:8" s="1" customFormat="1" ht="23.5" customHeight="1" x14ac:dyDescent="0.65">
      <c r="A10" s="2">
        <v>4</v>
      </c>
      <c r="B10" s="3"/>
      <c r="C10" s="3"/>
      <c r="D10" s="3"/>
      <c r="E10" s="3"/>
      <c r="F10" s="3"/>
      <c r="G10" s="3"/>
      <c r="H10" s="3"/>
    </row>
    <row r="11" spans="1:8" s="1" customFormat="1" ht="23.5" customHeight="1" x14ac:dyDescent="0.65">
      <c r="A11" s="2">
        <v>5</v>
      </c>
      <c r="B11" s="3"/>
      <c r="C11" s="3"/>
      <c r="D11" s="3"/>
      <c r="E11" s="3"/>
      <c r="F11" s="3"/>
      <c r="G11" s="3"/>
      <c r="H11" s="3"/>
    </row>
    <row r="12" spans="1:8" s="1" customFormat="1" ht="23.5" customHeight="1" x14ac:dyDescent="0.65">
      <c r="A12" s="2">
        <v>6</v>
      </c>
      <c r="B12" s="3"/>
      <c r="C12" s="3"/>
      <c r="D12" s="3"/>
      <c r="E12" s="3"/>
      <c r="F12" s="3"/>
      <c r="G12" s="3"/>
      <c r="H12" s="3"/>
    </row>
    <row r="13" spans="1:8" ht="23.5" customHeight="1" x14ac:dyDescent="0.65">
      <c r="A13" s="2">
        <v>7</v>
      </c>
      <c r="B13" s="6"/>
      <c r="C13" s="6"/>
      <c r="D13" s="6"/>
      <c r="E13" s="6"/>
      <c r="F13" s="6"/>
      <c r="G13" s="6"/>
      <c r="H13" s="6"/>
    </row>
    <row r="14" spans="1:8" ht="23.5" customHeight="1" x14ac:dyDescent="0.65">
      <c r="A14" s="2">
        <v>8</v>
      </c>
      <c r="B14" s="6"/>
      <c r="C14" s="6"/>
      <c r="D14" s="6"/>
      <c r="E14" s="6"/>
      <c r="F14" s="3"/>
      <c r="G14" s="6"/>
      <c r="H14" s="6"/>
    </row>
    <row r="15" spans="1:8" ht="23.5" customHeight="1" x14ac:dyDescent="0.65">
      <c r="A15" s="2">
        <v>9</v>
      </c>
      <c r="B15" s="6"/>
      <c r="C15" s="6"/>
      <c r="D15" s="6"/>
      <c r="E15" s="6"/>
      <c r="F15" s="6"/>
      <c r="G15" s="6"/>
      <c r="H15" s="6"/>
    </row>
    <row r="16" spans="1:8" ht="23.5" customHeight="1" x14ac:dyDescent="0.65">
      <c r="A16" s="2">
        <v>10</v>
      </c>
      <c r="B16" s="6"/>
      <c r="C16" s="6"/>
      <c r="D16" s="6"/>
      <c r="E16" s="6"/>
      <c r="F16" s="6"/>
      <c r="G16" s="6"/>
      <c r="H16" s="6"/>
    </row>
    <row r="17" spans="1:8" ht="23.5" customHeight="1" x14ac:dyDescent="0.65">
      <c r="A17" s="2">
        <v>11</v>
      </c>
      <c r="B17" s="6"/>
      <c r="C17" s="6"/>
      <c r="D17" s="6"/>
      <c r="E17" s="6"/>
      <c r="F17" s="6"/>
      <c r="G17" s="6"/>
      <c r="H17" s="6"/>
    </row>
    <row r="18" spans="1:8" ht="23.5" customHeight="1" x14ac:dyDescent="0.65">
      <c r="A18" s="2">
        <v>12</v>
      </c>
      <c r="B18" s="6"/>
      <c r="C18" s="6"/>
      <c r="D18" s="6"/>
      <c r="E18" s="6"/>
      <c r="F18" s="6"/>
      <c r="G18" s="6"/>
      <c r="H18" s="6"/>
    </row>
    <row r="19" spans="1:8" ht="23.5" customHeight="1" x14ac:dyDescent="0.65">
      <c r="A19" s="2">
        <v>13</v>
      </c>
      <c r="B19" s="6"/>
      <c r="C19" s="6"/>
      <c r="D19" s="6"/>
      <c r="E19" s="6"/>
      <c r="F19" s="6"/>
      <c r="G19" s="6"/>
      <c r="H19" s="6"/>
    </row>
    <row r="20" spans="1:8" ht="23.5" customHeight="1" x14ac:dyDescent="0.65">
      <c r="A20" s="2">
        <v>14</v>
      </c>
      <c r="B20" s="6"/>
      <c r="C20" s="6"/>
      <c r="D20" s="6"/>
      <c r="E20" s="6"/>
      <c r="F20" s="6"/>
      <c r="G20" s="6"/>
      <c r="H20" s="6"/>
    </row>
    <row r="21" spans="1:8" ht="23.5" customHeight="1" x14ac:dyDescent="0.65">
      <c r="A21" s="2">
        <v>15</v>
      </c>
      <c r="B21" s="6"/>
      <c r="C21" s="6"/>
      <c r="D21" s="6"/>
      <c r="E21" s="6"/>
      <c r="F21" s="6"/>
      <c r="G21" s="6"/>
      <c r="H21" s="6"/>
    </row>
    <row r="22" spans="1:8" ht="23.5" customHeight="1" x14ac:dyDescent="0.65">
      <c r="A22" s="2">
        <v>16</v>
      </c>
      <c r="B22" s="6"/>
      <c r="C22" s="6"/>
      <c r="D22" s="6"/>
      <c r="E22" s="6"/>
      <c r="F22" s="6"/>
      <c r="G22" s="6"/>
      <c r="H22" s="6"/>
    </row>
    <row r="23" spans="1:8" ht="23.5" customHeight="1" x14ac:dyDescent="0.65">
      <c r="A23" s="2">
        <v>17</v>
      </c>
      <c r="B23" s="6"/>
      <c r="C23" s="6"/>
      <c r="D23" s="6"/>
      <c r="E23" s="6"/>
      <c r="F23" s="6"/>
      <c r="G23" s="6"/>
      <c r="H23" s="6"/>
    </row>
    <row r="24" spans="1:8" ht="23.5" customHeight="1" x14ac:dyDescent="0.65">
      <c r="A24" s="2">
        <v>18</v>
      </c>
      <c r="B24" s="6"/>
      <c r="C24" s="6"/>
      <c r="D24" s="6"/>
      <c r="E24" s="6"/>
      <c r="F24" s="6"/>
      <c r="G24" s="6"/>
      <c r="H24" s="6"/>
    </row>
    <row r="25" spans="1:8" ht="23.5" customHeight="1" x14ac:dyDescent="0.65">
      <c r="A25" s="2">
        <v>19</v>
      </c>
      <c r="B25" s="6"/>
      <c r="C25" s="6"/>
      <c r="D25" s="6"/>
      <c r="E25" s="6"/>
      <c r="F25" s="6"/>
      <c r="G25" s="6"/>
      <c r="H25" s="6"/>
    </row>
    <row r="26" spans="1:8" ht="23.5" customHeight="1" x14ac:dyDescent="0.65">
      <c r="A26" s="2">
        <v>20</v>
      </c>
      <c r="B26" s="6"/>
      <c r="C26" s="6"/>
      <c r="D26" s="6"/>
      <c r="E26" s="6"/>
      <c r="F26" s="6"/>
      <c r="G26" s="6"/>
      <c r="H26" s="6"/>
    </row>
    <row r="27" spans="1:8" ht="23.5" customHeight="1" x14ac:dyDescent="0.65">
      <c r="A27" s="2">
        <v>21</v>
      </c>
      <c r="B27" s="6"/>
      <c r="C27" s="6"/>
      <c r="D27" s="6"/>
      <c r="E27" s="6"/>
      <c r="F27" s="6"/>
      <c r="G27" s="6"/>
      <c r="H27" s="6"/>
    </row>
    <row r="28" spans="1:8" ht="23.5" customHeight="1" x14ac:dyDescent="0.65">
      <c r="A28" s="2">
        <v>22</v>
      </c>
      <c r="B28" s="6"/>
      <c r="C28" s="6"/>
      <c r="D28" s="6"/>
      <c r="E28" s="6"/>
      <c r="F28" s="6"/>
      <c r="G28" s="6"/>
      <c r="H28" s="6"/>
    </row>
    <row r="29" spans="1:8" ht="23.5" customHeight="1" x14ac:dyDescent="0.65">
      <c r="A29" s="2">
        <v>23</v>
      </c>
      <c r="B29" s="6"/>
      <c r="C29" s="6"/>
      <c r="D29" s="6"/>
      <c r="E29" s="6"/>
      <c r="F29" s="6"/>
      <c r="G29" s="6"/>
      <c r="H29" s="6"/>
    </row>
    <row r="30" spans="1:8" ht="23.5" customHeight="1" x14ac:dyDescent="0.65">
      <c r="A30" s="2">
        <v>24</v>
      </c>
      <c r="B30" s="6"/>
      <c r="C30" s="6"/>
      <c r="D30" s="6"/>
      <c r="E30" s="6"/>
      <c r="F30" s="6"/>
      <c r="G30" s="6"/>
      <c r="H30" s="6"/>
    </row>
    <row r="31" spans="1:8" ht="23.5" customHeight="1" x14ac:dyDescent="0.65">
      <c r="A31" s="2">
        <v>25</v>
      </c>
      <c r="B31" s="6"/>
      <c r="C31" s="6"/>
      <c r="D31" s="6"/>
      <c r="E31" s="6"/>
      <c r="F31" s="6"/>
      <c r="G31" s="6"/>
      <c r="H31" s="6"/>
    </row>
    <row r="32" spans="1:8" ht="23.5" customHeight="1" x14ac:dyDescent="0.65">
      <c r="A32" s="8"/>
      <c r="B32" s="9" t="s">
        <v>72</v>
      </c>
      <c r="C32" s="9">
        <f>SUM(C7:C31)</f>
        <v>4</v>
      </c>
      <c r="D32" s="9">
        <f>SUM(D7:D31)</f>
        <v>0</v>
      </c>
      <c r="E32" s="9">
        <f>SUM(E7:E31)</f>
        <v>0</v>
      </c>
      <c r="F32" s="9"/>
      <c r="G32" s="9">
        <f>SUM(G7:G31)</f>
        <v>2</v>
      </c>
      <c r="H32" s="9">
        <f>SUM(H7:H31)</f>
        <v>3</v>
      </c>
    </row>
    <row r="34" spans="1:1" x14ac:dyDescent="0.65">
      <c r="A34" t="s">
        <v>9</v>
      </c>
    </row>
    <row r="35" spans="1:1" x14ac:dyDescent="0.65">
      <c r="A35" t="s">
        <v>92</v>
      </c>
    </row>
    <row r="36" spans="1:1" x14ac:dyDescent="0.65">
      <c r="A36" t="s">
        <v>10</v>
      </c>
    </row>
  </sheetData>
  <mergeCells count="5">
    <mergeCell ref="A5:A6"/>
    <mergeCell ref="B5:B6"/>
    <mergeCell ref="C5:E5"/>
    <mergeCell ref="F5:F6"/>
    <mergeCell ref="H5:H6"/>
  </mergeCells>
  <phoneticPr fontId="1"/>
  <pageMargins left="0.43307086614173229" right="0.23622047244094491" top="0.74803149606299213" bottom="0.74803149606299213" header="0.31496062992125984" footer="0.31496062992125984"/>
  <pageSetup paperSize="9" scale="8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BDB1A-D2F4-4C6E-AB6B-0E97067A2D47}">
  <sheetPr>
    <pageSetUpPr fitToPage="1"/>
  </sheetPr>
  <dimension ref="A2:H36"/>
  <sheetViews>
    <sheetView topLeftCell="A22" workbookViewId="0">
      <selection activeCell="C32" sqref="C32:H32"/>
    </sheetView>
  </sheetViews>
  <sheetFormatPr defaultRowHeight="18.45" x14ac:dyDescent="0.65"/>
  <cols>
    <col min="1" max="1" width="6.0703125" customWidth="1"/>
    <col min="2" max="2" width="18.92578125" style="4" customWidth="1"/>
    <col min="3" max="5" width="7.5" style="4" customWidth="1"/>
    <col min="6" max="6" width="17.7109375" style="4" customWidth="1"/>
    <col min="7" max="8" width="10.92578125" style="4" customWidth="1"/>
  </cols>
  <sheetData>
    <row r="2" spans="1:8" x14ac:dyDescent="0.65">
      <c r="A2" t="s">
        <v>0</v>
      </c>
      <c r="H2" s="7" t="s">
        <v>102</v>
      </c>
    </row>
    <row r="3" spans="1:8" x14ac:dyDescent="0.65">
      <c r="A3" t="s">
        <v>91</v>
      </c>
    </row>
    <row r="5" spans="1:8" s="1" customFormat="1" ht="24" customHeight="1" x14ac:dyDescent="0.65">
      <c r="A5" s="32"/>
      <c r="B5" s="32" t="s">
        <v>3</v>
      </c>
      <c r="C5" s="34" t="s">
        <v>4</v>
      </c>
      <c r="D5" s="35"/>
      <c r="E5" s="36"/>
      <c r="F5" s="37" t="s">
        <v>5</v>
      </c>
      <c r="G5" s="5" t="s">
        <v>6</v>
      </c>
      <c r="H5" s="37" t="s">
        <v>8</v>
      </c>
    </row>
    <row r="6" spans="1:8" s="1" customFormat="1" ht="47.6" x14ac:dyDescent="0.65">
      <c r="A6" s="33"/>
      <c r="B6" s="33"/>
      <c r="C6" s="5" t="s">
        <v>12</v>
      </c>
      <c r="D6" s="5" t="s">
        <v>11</v>
      </c>
      <c r="E6" s="5" t="s">
        <v>13</v>
      </c>
      <c r="F6" s="33"/>
      <c r="G6" s="5" t="s">
        <v>7</v>
      </c>
      <c r="H6" s="33"/>
    </row>
    <row r="7" spans="1:8" s="1" customFormat="1" ht="23.5" customHeight="1" x14ac:dyDescent="0.65">
      <c r="A7" s="2">
        <v>1</v>
      </c>
      <c r="B7" s="3" t="s">
        <v>108</v>
      </c>
      <c r="C7" s="3"/>
      <c r="D7" s="3"/>
      <c r="E7" s="3"/>
      <c r="F7" s="3"/>
      <c r="G7" s="3"/>
      <c r="H7" s="3"/>
    </row>
    <row r="8" spans="1:8" s="1" customFormat="1" ht="23.5" customHeight="1" x14ac:dyDescent="0.65">
      <c r="A8" s="2">
        <v>2</v>
      </c>
      <c r="B8" s="3"/>
      <c r="C8" s="3"/>
      <c r="D8" s="3"/>
      <c r="E8" s="3"/>
      <c r="F8" s="3"/>
      <c r="G8" s="3"/>
      <c r="H8" s="3"/>
    </row>
    <row r="9" spans="1:8" s="1" customFormat="1" ht="23.5" customHeight="1" x14ac:dyDescent="0.65">
      <c r="A9" s="2">
        <v>3</v>
      </c>
      <c r="B9" s="3"/>
      <c r="C9" s="3"/>
      <c r="D9" s="3"/>
      <c r="E9" s="3"/>
      <c r="F9" s="3"/>
      <c r="G9" s="3"/>
      <c r="H9" s="3"/>
    </row>
    <row r="10" spans="1:8" s="1" customFormat="1" ht="23.5" customHeight="1" x14ac:dyDescent="0.65">
      <c r="A10" s="2">
        <v>4</v>
      </c>
      <c r="B10" s="3"/>
      <c r="C10" s="3"/>
      <c r="D10" s="3"/>
      <c r="E10" s="3"/>
      <c r="F10" s="3"/>
      <c r="G10" s="3"/>
      <c r="H10" s="3"/>
    </row>
    <row r="11" spans="1:8" s="1" customFormat="1" ht="23.5" customHeight="1" x14ac:dyDescent="0.65">
      <c r="A11" s="2">
        <v>5</v>
      </c>
      <c r="B11" s="3"/>
      <c r="C11" s="3"/>
      <c r="D11" s="3"/>
      <c r="E11" s="3"/>
      <c r="F11" s="3"/>
      <c r="G11" s="3"/>
      <c r="H11" s="3"/>
    </row>
    <row r="12" spans="1:8" s="1" customFormat="1" ht="23.5" customHeight="1" x14ac:dyDescent="0.65">
      <c r="A12" s="2">
        <v>6</v>
      </c>
      <c r="B12" s="3"/>
      <c r="C12" s="3"/>
      <c r="D12" s="3"/>
      <c r="E12" s="3"/>
      <c r="F12" s="3"/>
      <c r="G12" s="3"/>
      <c r="H12" s="3"/>
    </row>
    <row r="13" spans="1:8" ht="23.5" customHeight="1" x14ac:dyDescent="0.65">
      <c r="A13" s="2">
        <v>7</v>
      </c>
      <c r="B13" s="6"/>
      <c r="C13" s="6"/>
      <c r="D13" s="6"/>
      <c r="E13" s="6"/>
      <c r="F13" s="6"/>
      <c r="G13" s="6"/>
      <c r="H13" s="6"/>
    </row>
    <row r="14" spans="1:8" ht="23.5" customHeight="1" x14ac:dyDescent="0.65">
      <c r="A14" s="2">
        <v>8</v>
      </c>
      <c r="B14" s="6"/>
      <c r="C14" s="6"/>
      <c r="D14" s="6"/>
      <c r="E14" s="6"/>
      <c r="F14" s="3"/>
      <c r="G14" s="6"/>
      <c r="H14" s="6"/>
    </row>
    <row r="15" spans="1:8" ht="23.5" customHeight="1" x14ac:dyDescent="0.65">
      <c r="A15" s="2">
        <v>9</v>
      </c>
      <c r="B15" s="6"/>
      <c r="C15" s="6"/>
      <c r="D15" s="6"/>
      <c r="E15" s="6"/>
      <c r="F15" s="6"/>
      <c r="G15" s="6"/>
      <c r="H15" s="6"/>
    </row>
    <row r="16" spans="1:8" ht="23.5" customHeight="1" x14ac:dyDescent="0.65">
      <c r="A16" s="2">
        <v>10</v>
      </c>
      <c r="B16" s="6"/>
      <c r="C16" s="6"/>
      <c r="D16" s="6"/>
      <c r="E16" s="6"/>
      <c r="F16" s="6"/>
      <c r="G16" s="6"/>
      <c r="H16" s="6"/>
    </row>
    <row r="17" spans="1:8" ht="23.5" customHeight="1" x14ac:dyDescent="0.65">
      <c r="A17" s="2">
        <v>11</v>
      </c>
      <c r="B17" s="6"/>
      <c r="C17" s="6"/>
      <c r="D17" s="6"/>
      <c r="E17" s="6"/>
      <c r="F17" s="6"/>
      <c r="G17" s="6"/>
      <c r="H17" s="6"/>
    </row>
    <row r="18" spans="1:8" ht="23.5" customHeight="1" x14ac:dyDescent="0.65">
      <c r="A18" s="2">
        <v>12</v>
      </c>
      <c r="B18" s="6"/>
      <c r="C18" s="6"/>
      <c r="D18" s="6"/>
      <c r="E18" s="6"/>
      <c r="F18" s="6"/>
      <c r="G18" s="6"/>
      <c r="H18" s="6"/>
    </row>
    <row r="19" spans="1:8" ht="23.5" customHeight="1" x14ac:dyDescent="0.65">
      <c r="A19" s="2">
        <v>13</v>
      </c>
      <c r="B19" s="6"/>
      <c r="C19" s="6"/>
      <c r="D19" s="6"/>
      <c r="E19" s="6"/>
      <c r="F19" s="6"/>
      <c r="G19" s="6"/>
      <c r="H19" s="6"/>
    </row>
    <row r="20" spans="1:8" ht="23.5" customHeight="1" x14ac:dyDescent="0.65">
      <c r="A20" s="2">
        <v>14</v>
      </c>
      <c r="B20" s="6"/>
      <c r="C20" s="6"/>
      <c r="D20" s="6"/>
      <c r="E20" s="6"/>
      <c r="F20" s="6"/>
      <c r="G20" s="6"/>
      <c r="H20" s="6"/>
    </row>
    <row r="21" spans="1:8" ht="23.5" customHeight="1" x14ac:dyDescent="0.65">
      <c r="A21" s="2">
        <v>15</v>
      </c>
      <c r="B21" s="6"/>
      <c r="C21" s="6"/>
      <c r="D21" s="6"/>
      <c r="E21" s="6"/>
      <c r="F21" s="6"/>
      <c r="G21" s="6"/>
      <c r="H21" s="6"/>
    </row>
    <row r="22" spans="1:8" ht="23.5" customHeight="1" x14ac:dyDescent="0.65">
      <c r="A22" s="2">
        <v>16</v>
      </c>
      <c r="B22" s="6"/>
      <c r="C22" s="6"/>
      <c r="D22" s="6"/>
      <c r="E22" s="6"/>
      <c r="F22" s="6"/>
      <c r="G22" s="6"/>
      <c r="H22" s="6"/>
    </row>
    <row r="23" spans="1:8" ht="23.5" customHeight="1" x14ac:dyDescent="0.65">
      <c r="A23" s="2">
        <v>17</v>
      </c>
      <c r="B23" s="6"/>
      <c r="C23" s="6"/>
      <c r="D23" s="6"/>
      <c r="E23" s="6"/>
      <c r="F23" s="6"/>
      <c r="G23" s="6"/>
      <c r="H23" s="6"/>
    </row>
    <row r="24" spans="1:8" ht="23.5" customHeight="1" x14ac:dyDescent="0.65">
      <c r="A24" s="2">
        <v>18</v>
      </c>
      <c r="B24" s="6"/>
      <c r="C24" s="6"/>
      <c r="D24" s="6"/>
      <c r="E24" s="6"/>
      <c r="F24" s="6"/>
      <c r="G24" s="6"/>
      <c r="H24" s="6"/>
    </row>
    <row r="25" spans="1:8" ht="23.5" customHeight="1" x14ac:dyDescent="0.65">
      <c r="A25" s="2">
        <v>19</v>
      </c>
      <c r="B25" s="6"/>
      <c r="C25" s="6"/>
      <c r="D25" s="6"/>
      <c r="E25" s="6"/>
      <c r="F25" s="6"/>
      <c r="G25" s="6"/>
      <c r="H25" s="6"/>
    </row>
    <row r="26" spans="1:8" ht="23.5" customHeight="1" x14ac:dyDescent="0.65">
      <c r="A26" s="2">
        <v>20</v>
      </c>
      <c r="B26" s="6"/>
      <c r="C26" s="6"/>
      <c r="D26" s="6"/>
      <c r="E26" s="6"/>
      <c r="F26" s="6"/>
      <c r="G26" s="6"/>
      <c r="H26" s="6"/>
    </row>
    <row r="27" spans="1:8" ht="23.5" customHeight="1" x14ac:dyDescent="0.65">
      <c r="A27" s="2">
        <v>21</v>
      </c>
      <c r="B27" s="6"/>
      <c r="C27" s="6"/>
      <c r="D27" s="6"/>
      <c r="E27" s="6"/>
      <c r="F27" s="6"/>
      <c r="G27" s="6"/>
      <c r="H27" s="6"/>
    </row>
    <row r="28" spans="1:8" ht="23.5" customHeight="1" x14ac:dyDescent="0.65">
      <c r="A28" s="2">
        <v>22</v>
      </c>
      <c r="B28" s="6"/>
      <c r="C28" s="6"/>
      <c r="D28" s="6"/>
      <c r="E28" s="6"/>
      <c r="F28" s="6"/>
      <c r="G28" s="6"/>
      <c r="H28" s="6"/>
    </row>
    <row r="29" spans="1:8" ht="23.5" customHeight="1" x14ac:dyDescent="0.65">
      <c r="A29" s="2">
        <v>23</v>
      </c>
      <c r="B29" s="6"/>
      <c r="C29" s="6"/>
      <c r="D29" s="6"/>
      <c r="E29" s="6"/>
      <c r="F29" s="6"/>
      <c r="G29" s="6"/>
      <c r="H29" s="6"/>
    </row>
    <row r="30" spans="1:8" ht="23.5" customHeight="1" x14ac:dyDescent="0.65">
      <c r="A30" s="2">
        <v>24</v>
      </c>
      <c r="B30" s="6"/>
      <c r="C30" s="6"/>
      <c r="D30" s="6"/>
      <c r="E30" s="6"/>
      <c r="F30" s="6"/>
      <c r="G30" s="6"/>
      <c r="H30" s="6"/>
    </row>
    <row r="31" spans="1:8" ht="23.5" customHeight="1" x14ac:dyDescent="0.65">
      <c r="A31" s="2">
        <v>25</v>
      </c>
      <c r="B31" s="6"/>
      <c r="C31" s="6"/>
      <c r="D31" s="6"/>
      <c r="E31" s="6"/>
      <c r="F31" s="6"/>
      <c r="G31" s="6"/>
      <c r="H31" s="6"/>
    </row>
    <row r="32" spans="1:8" ht="23.5" customHeight="1" x14ac:dyDescent="0.65">
      <c r="A32" s="8"/>
      <c r="B32" s="9" t="s">
        <v>72</v>
      </c>
      <c r="C32" s="9">
        <f>SUM(C7:C31)</f>
        <v>0</v>
      </c>
      <c r="D32" s="9">
        <f>SUM(D7:D31)</f>
        <v>0</v>
      </c>
      <c r="E32" s="9">
        <f>SUM(E7:E31)</f>
        <v>0</v>
      </c>
      <c r="F32" s="9"/>
      <c r="G32" s="9">
        <f>SUM(G7:G31)</f>
        <v>0</v>
      </c>
      <c r="H32" s="9">
        <f>SUM(H7:H31)</f>
        <v>0</v>
      </c>
    </row>
    <row r="34" spans="1:1" x14ac:dyDescent="0.65">
      <c r="A34" t="s">
        <v>9</v>
      </c>
    </row>
    <row r="35" spans="1:1" x14ac:dyDescent="0.65">
      <c r="A35" t="s">
        <v>92</v>
      </c>
    </row>
    <row r="36" spans="1:1" x14ac:dyDescent="0.65">
      <c r="A36" t="s">
        <v>10</v>
      </c>
    </row>
  </sheetData>
  <mergeCells count="5">
    <mergeCell ref="A5:A6"/>
    <mergeCell ref="B5:B6"/>
    <mergeCell ref="C5:E5"/>
    <mergeCell ref="F5:F6"/>
    <mergeCell ref="H5:H6"/>
  </mergeCells>
  <phoneticPr fontId="1"/>
  <pageMargins left="0.43307086614173229" right="0.23622047244094491" top="0.74803149606299213" bottom="0.74803149606299213" header="0.31496062992125984" footer="0.31496062992125984"/>
  <pageSetup paperSize="9" scale="8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F7A01-87EC-4164-82AE-BBDF82E83F42}">
  <sheetPr>
    <pageSetUpPr fitToPage="1"/>
  </sheetPr>
  <dimension ref="A2:H36"/>
  <sheetViews>
    <sheetView topLeftCell="A25" workbookViewId="0">
      <selection activeCell="C32" sqref="C32"/>
    </sheetView>
  </sheetViews>
  <sheetFormatPr defaultRowHeight="18.45" x14ac:dyDescent="0.65"/>
  <cols>
    <col min="1" max="1" width="6.0703125" customWidth="1"/>
    <col min="2" max="2" width="18.92578125" style="4" customWidth="1"/>
    <col min="3" max="5" width="7.5" style="4" customWidth="1"/>
    <col min="6" max="6" width="17.7109375" style="4" customWidth="1"/>
    <col min="7" max="8" width="10.92578125" style="4" customWidth="1"/>
  </cols>
  <sheetData>
    <row r="2" spans="1:8" x14ac:dyDescent="0.65">
      <c r="A2" t="s">
        <v>0</v>
      </c>
      <c r="H2" s="7" t="s">
        <v>103</v>
      </c>
    </row>
    <row r="3" spans="1:8" x14ac:dyDescent="0.65">
      <c r="A3" t="s">
        <v>91</v>
      </c>
    </row>
    <row r="5" spans="1:8" s="1" customFormat="1" ht="24" customHeight="1" x14ac:dyDescent="0.65">
      <c r="A5" s="32"/>
      <c r="B5" s="32" t="s">
        <v>3</v>
      </c>
      <c r="C5" s="34" t="s">
        <v>4</v>
      </c>
      <c r="D5" s="35"/>
      <c r="E5" s="36"/>
      <c r="F5" s="37" t="s">
        <v>5</v>
      </c>
      <c r="G5" s="5" t="s">
        <v>6</v>
      </c>
      <c r="H5" s="37" t="s">
        <v>8</v>
      </c>
    </row>
    <row r="6" spans="1:8" s="1" customFormat="1" ht="47.6" x14ac:dyDescent="0.65">
      <c r="A6" s="33"/>
      <c r="B6" s="33"/>
      <c r="C6" s="5" t="s">
        <v>12</v>
      </c>
      <c r="D6" s="5" t="s">
        <v>11</v>
      </c>
      <c r="E6" s="5" t="s">
        <v>13</v>
      </c>
      <c r="F6" s="33"/>
      <c r="G6" s="5" t="s">
        <v>7</v>
      </c>
      <c r="H6" s="33"/>
    </row>
    <row r="7" spans="1:8" s="1" customFormat="1" ht="23.5" customHeight="1" x14ac:dyDescent="0.65">
      <c r="A7" s="2">
        <v>1</v>
      </c>
      <c r="B7" s="3" t="s">
        <v>121</v>
      </c>
      <c r="C7" s="3"/>
      <c r="D7" s="3"/>
      <c r="E7" s="3"/>
      <c r="F7" s="3"/>
      <c r="G7" s="3"/>
      <c r="H7" s="3"/>
    </row>
    <row r="8" spans="1:8" s="1" customFormat="1" ht="23.5" customHeight="1" x14ac:dyDescent="0.65">
      <c r="A8" s="2">
        <v>2</v>
      </c>
      <c r="B8" s="3"/>
      <c r="C8" s="3"/>
      <c r="D8" s="3"/>
      <c r="E8" s="3"/>
      <c r="F8" s="3"/>
      <c r="G8" s="3"/>
      <c r="H8" s="3"/>
    </row>
    <row r="9" spans="1:8" s="1" customFormat="1" ht="23.5" customHeight="1" x14ac:dyDescent="0.65">
      <c r="A9" s="2">
        <v>3</v>
      </c>
      <c r="B9" s="3"/>
      <c r="C9" s="3"/>
      <c r="D9" s="3"/>
      <c r="E9" s="3"/>
      <c r="F9" s="3"/>
      <c r="G9" s="3"/>
      <c r="H9" s="3"/>
    </row>
    <row r="10" spans="1:8" s="1" customFormat="1" ht="23.5" customHeight="1" x14ac:dyDescent="0.65">
      <c r="A10" s="2">
        <v>4</v>
      </c>
      <c r="B10" s="3"/>
      <c r="C10" s="3"/>
      <c r="D10" s="3"/>
      <c r="E10" s="3"/>
      <c r="F10" s="3"/>
      <c r="G10" s="3"/>
      <c r="H10" s="3"/>
    </row>
    <row r="11" spans="1:8" s="1" customFormat="1" ht="23.5" customHeight="1" x14ac:dyDescent="0.65">
      <c r="A11" s="2">
        <v>5</v>
      </c>
      <c r="B11" s="3"/>
      <c r="C11" s="3"/>
      <c r="D11" s="3"/>
      <c r="E11" s="3"/>
      <c r="F11" s="3"/>
      <c r="G11" s="3"/>
      <c r="H11" s="3"/>
    </row>
    <row r="12" spans="1:8" s="1" customFormat="1" ht="23.5" customHeight="1" x14ac:dyDescent="0.65">
      <c r="A12" s="2">
        <v>6</v>
      </c>
      <c r="B12" s="3"/>
      <c r="C12" s="3"/>
      <c r="D12" s="3"/>
      <c r="E12" s="3"/>
      <c r="F12" s="3"/>
      <c r="G12" s="3"/>
      <c r="H12" s="3"/>
    </row>
    <row r="13" spans="1:8" ht="23.5" customHeight="1" x14ac:dyDescent="0.65">
      <c r="A13" s="2">
        <v>7</v>
      </c>
      <c r="B13" s="6"/>
      <c r="C13" s="6"/>
      <c r="D13" s="6"/>
      <c r="E13" s="6"/>
      <c r="F13" s="6"/>
      <c r="G13" s="6"/>
      <c r="H13" s="6"/>
    </row>
    <row r="14" spans="1:8" ht="23.5" customHeight="1" x14ac:dyDescent="0.65">
      <c r="A14" s="2">
        <v>8</v>
      </c>
      <c r="B14" s="6"/>
      <c r="C14" s="6"/>
      <c r="D14" s="6"/>
      <c r="E14" s="6"/>
      <c r="F14" s="3"/>
      <c r="G14" s="6"/>
      <c r="H14" s="6"/>
    </row>
    <row r="15" spans="1:8" ht="23.5" customHeight="1" x14ac:dyDescent="0.65">
      <c r="A15" s="2">
        <v>9</v>
      </c>
      <c r="B15" s="6"/>
      <c r="C15" s="6"/>
      <c r="D15" s="6"/>
      <c r="E15" s="6"/>
      <c r="F15" s="6"/>
      <c r="G15" s="6"/>
      <c r="H15" s="6"/>
    </row>
    <row r="16" spans="1:8" ht="23.5" customHeight="1" x14ac:dyDescent="0.65">
      <c r="A16" s="2">
        <v>10</v>
      </c>
      <c r="B16" s="6"/>
      <c r="C16" s="6"/>
      <c r="D16" s="6"/>
      <c r="E16" s="6"/>
      <c r="F16" s="6"/>
      <c r="G16" s="6"/>
      <c r="H16" s="6"/>
    </row>
    <row r="17" spans="1:8" ht="23.5" customHeight="1" x14ac:dyDescent="0.65">
      <c r="A17" s="2">
        <v>11</v>
      </c>
      <c r="B17" s="6"/>
      <c r="C17" s="6"/>
      <c r="D17" s="6"/>
      <c r="E17" s="6"/>
      <c r="F17" s="6"/>
      <c r="G17" s="6"/>
      <c r="H17" s="6"/>
    </row>
    <row r="18" spans="1:8" ht="23.5" customHeight="1" x14ac:dyDescent="0.65">
      <c r="A18" s="2">
        <v>12</v>
      </c>
      <c r="B18" s="6"/>
      <c r="C18" s="6"/>
      <c r="D18" s="6"/>
      <c r="E18" s="6"/>
      <c r="F18" s="6"/>
      <c r="G18" s="6"/>
      <c r="H18" s="6"/>
    </row>
    <row r="19" spans="1:8" ht="23.5" customHeight="1" x14ac:dyDescent="0.65">
      <c r="A19" s="2">
        <v>13</v>
      </c>
      <c r="B19" s="6"/>
      <c r="C19" s="6"/>
      <c r="D19" s="6"/>
      <c r="E19" s="6"/>
      <c r="F19" s="6"/>
      <c r="G19" s="6"/>
      <c r="H19" s="6"/>
    </row>
    <row r="20" spans="1:8" ht="23.5" customHeight="1" x14ac:dyDescent="0.65">
      <c r="A20" s="2">
        <v>14</v>
      </c>
      <c r="B20" s="6"/>
      <c r="C20" s="6"/>
      <c r="D20" s="6"/>
      <c r="E20" s="6"/>
      <c r="F20" s="6"/>
      <c r="G20" s="6"/>
      <c r="H20" s="6"/>
    </row>
    <row r="21" spans="1:8" ht="23.5" customHeight="1" x14ac:dyDescent="0.65">
      <c r="A21" s="2">
        <v>15</v>
      </c>
      <c r="B21" s="6"/>
      <c r="C21" s="6"/>
      <c r="D21" s="6"/>
      <c r="E21" s="6"/>
      <c r="F21" s="6"/>
      <c r="G21" s="6"/>
      <c r="H21" s="6"/>
    </row>
    <row r="22" spans="1:8" ht="23.5" customHeight="1" x14ac:dyDescent="0.65">
      <c r="A22" s="2">
        <v>16</v>
      </c>
      <c r="B22" s="6"/>
      <c r="C22" s="6"/>
      <c r="D22" s="6"/>
      <c r="E22" s="6"/>
      <c r="F22" s="6"/>
      <c r="G22" s="6"/>
      <c r="H22" s="6"/>
    </row>
    <row r="23" spans="1:8" ht="23.5" customHeight="1" x14ac:dyDescent="0.65">
      <c r="A23" s="2">
        <v>17</v>
      </c>
      <c r="B23" s="6"/>
      <c r="C23" s="6"/>
      <c r="D23" s="6"/>
      <c r="E23" s="6"/>
      <c r="F23" s="6"/>
      <c r="G23" s="6"/>
      <c r="H23" s="6"/>
    </row>
    <row r="24" spans="1:8" ht="23.5" customHeight="1" x14ac:dyDescent="0.65">
      <c r="A24" s="2">
        <v>18</v>
      </c>
      <c r="B24" s="6"/>
      <c r="C24" s="6"/>
      <c r="D24" s="6"/>
      <c r="E24" s="6"/>
      <c r="F24" s="6"/>
      <c r="G24" s="6"/>
      <c r="H24" s="6"/>
    </row>
    <row r="25" spans="1:8" ht="23.5" customHeight="1" x14ac:dyDescent="0.65">
      <c r="A25" s="2">
        <v>19</v>
      </c>
      <c r="B25" s="6"/>
      <c r="C25" s="6"/>
      <c r="D25" s="6"/>
      <c r="E25" s="6"/>
      <c r="F25" s="6"/>
      <c r="G25" s="6"/>
      <c r="H25" s="6"/>
    </row>
    <row r="26" spans="1:8" ht="23.5" customHeight="1" x14ac:dyDescent="0.65">
      <c r="A26" s="2">
        <v>20</v>
      </c>
      <c r="B26" s="6"/>
      <c r="C26" s="6"/>
      <c r="D26" s="6"/>
      <c r="E26" s="6"/>
      <c r="F26" s="6"/>
      <c r="G26" s="6"/>
      <c r="H26" s="6"/>
    </row>
    <row r="27" spans="1:8" ht="23.5" customHeight="1" x14ac:dyDescent="0.65">
      <c r="A27" s="2">
        <v>21</v>
      </c>
      <c r="B27" s="6"/>
      <c r="C27" s="6"/>
      <c r="D27" s="6"/>
      <c r="E27" s="6"/>
      <c r="F27" s="6"/>
      <c r="G27" s="6"/>
      <c r="H27" s="6"/>
    </row>
    <row r="28" spans="1:8" ht="23.5" customHeight="1" x14ac:dyDescent="0.65">
      <c r="A28" s="2">
        <v>22</v>
      </c>
      <c r="B28" s="6"/>
      <c r="C28" s="6"/>
      <c r="D28" s="6"/>
      <c r="E28" s="6"/>
      <c r="F28" s="6"/>
      <c r="G28" s="6"/>
      <c r="H28" s="6"/>
    </row>
    <row r="29" spans="1:8" ht="23.5" customHeight="1" x14ac:dyDescent="0.65">
      <c r="A29" s="2">
        <v>23</v>
      </c>
      <c r="B29" s="6"/>
      <c r="C29" s="6"/>
      <c r="D29" s="6"/>
      <c r="E29" s="6"/>
      <c r="F29" s="6"/>
      <c r="G29" s="6"/>
      <c r="H29" s="6"/>
    </row>
    <row r="30" spans="1:8" ht="23.5" customHeight="1" x14ac:dyDescent="0.65">
      <c r="A30" s="2">
        <v>24</v>
      </c>
      <c r="B30" s="6"/>
      <c r="C30" s="6"/>
      <c r="D30" s="6"/>
      <c r="E30" s="6"/>
      <c r="F30" s="6"/>
      <c r="G30" s="6"/>
      <c r="H30" s="6"/>
    </row>
    <row r="31" spans="1:8" ht="23.5" customHeight="1" x14ac:dyDescent="0.65">
      <c r="A31" s="2">
        <v>25</v>
      </c>
      <c r="B31" s="6"/>
      <c r="C31" s="6"/>
      <c r="D31" s="6"/>
      <c r="E31" s="6"/>
      <c r="F31" s="6"/>
      <c r="G31" s="6"/>
      <c r="H31" s="6"/>
    </row>
    <row r="32" spans="1:8" ht="23.5" customHeight="1" x14ac:dyDescent="0.65">
      <c r="A32" s="8"/>
      <c r="B32" s="9" t="s">
        <v>72</v>
      </c>
      <c r="C32" s="9">
        <f>SUM(C7:C31)</f>
        <v>0</v>
      </c>
      <c r="D32" s="9">
        <f>SUM(D7:D31)</f>
        <v>0</v>
      </c>
      <c r="E32" s="9">
        <f>SUM(E7:E31)</f>
        <v>0</v>
      </c>
      <c r="F32" s="9"/>
      <c r="G32" s="9">
        <f>SUM(G7:G31)</f>
        <v>0</v>
      </c>
      <c r="H32" s="9">
        <f>SUM(H7:H31)</f>
        <v>0</v>
      </c>
    </row>
    <row r="34" spans="1:1" x14ac:dyDescent="0.65">
      <c r="A34" t="s">
        <v>9</v>
      </c>
    </row>
    <row r="35" spans="1:1" x14ac:dyDescent="0.65">
      <c r="A35" t="s">
        <v>92</v>
      </c>
    </row>
    <row r="36" spans="1:1" x14ac:dyDescent="0.65">
      <c r="A36" t="s">
        <v>10</v>
      </c>
    </row>
  </sheetData>
  <mergeCells count="5">
    <mergeCell ref="A5:A6"/>
    <mergeCell ref="B5:B6"/>
    <mergeCell ref="C5:E5"/>
    <mergeCell ref="F5:F6"/>
    <mergeCell ref="H5:H6"/>
  </mergeCells>
  <phoneticPr fontId="1"/>
  <pageMargins left="0.43307086614173229" right="0.23622047244094491" top="0.74803149606299213" bottom="0.74803149606299213" header="0.31496062992125984" footer="0.31496062992125984"/>
  <pageSetup paperSize="9" scale="8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3721F-D059-4D48-95C2-BFF18930D5B3}">
  <sheetPr>
    <pageSetUpPr fitToPage="1"/>
  </sheetPr>
  <dimension ref="A2:I36"/>
  <sheetViews>
    <sheetView topLeftCell="A22" workbookViewId="0">
      <selection activeCell="C32" sqref="C32:H32"/>
    </sheetView>
  </sheetViews>
  <sheetFormatPr defaultRowHeight="18.45" x14ac:dyDescent="0.65"/>
  <cols>
    <col min="1" max="1" width="6.0703125" customWidth="1"/>
    <col min="2" max="2" width="18.92578125" style="4" customWidth="1"/>
    <col min="3" max="5" width="7.5" style="4" customWidth="1"/>
    <col min="6" max="6" width="17.7109375" style="4" customWidth="1"/>
    <col min="7" max="8" width="10.92578125" style="4" customWidth="1"/>
  </cols>
  <sheetData>
    <row r="2" spans="1:9" x14ac:dyDescent="0.65">
      <c r="A2" t="s">
        <v>0</v>
      </c>
      <c r="H2" s="7" t="s">
        <v>104</v>
      </c>
    </row>
    <row r="3" spans="1:9" x14ac:dyDescent="0.65">
      <c r="A3" t="s">
        <v>91</v>
      </c>
    </row>
    <row r="5" spans="1:9" s="1" customFormat="1" ht="24" customHeight="1" x14ac:dyDescent="0.65">
      <c r="A5" s="32"/>
      <c r="B5" s="32" t="s">
        <v>3</v>
      </c>
      <c r="C5" s="34" t="s">
        <v>4</v>
      </c>
      <c r="D5" s="35"/>
      <c r="E5" s="36"/>
      <c r="F5" s="37" t="s">
        <v>5</v>
      </c>
      <c r="G5" s="5" t="s">
        <v>6</v>
      </c>
      <c r="H5" s="37" t="s">
        <v>8</v>
      </c>
    </row>
    <row r="6" spans="1:9" s="1" customFormat="1" ht="47.6" x14ac:dyDescent="0.65">
      <c r="A6" s="33"/>
      <c r="B6" s="33"/>
      <c r="C6" s="5" t="s">
        <v>12</v>
      </c>
      <c r="D6" s="5" t="s">
        <v>11</v>
      </c>
      <c r="E6" s="5" t="s">
        <v>13</v>
      </c>
      <c r="F6" s="33"/>
      <c r="G6" s="5" t="s">
        <v>7</v>
      </c>
      <c r="H6" s="33"/>
    </row>
    <row r="7" spans="1:9" s="1" customFormat="1" ht="23.5" customHeight="1" x14ac:dyDescent="0.65">
      <c r="A7" s="2">
        <v>1</v>
      </c>
      <c r="B7" s="3" t="s">
        <v>154</v>
      </c>
      <c r="C7" s="3">
        <v>2</v>
      </c>
      <c r="D7" s="3"/>
      <c r="E7" s="3"/>
      <c r="F7" s="3" t="s">
        <v>158</v>
      </c>
      <c r="G7" s="3">
        <v>2</v>
      </c>
      <c r="H7" s="3">
        <v>2</v>
      </c>
    </row>
    <row r="8" spans="1:9" s="1" customFormat="1" ht="23.5" customHeight="1" x14ac:dyDescent="0.65">
      <c r="A8" s="2">
        <v>2</v>
      </c>
      <c r="B8" s="3" t="s">
        <v>155</v>
      </c>
      <c r="C8" s="3">
        <v>2</v>
      </c>
      <c r="D8" s="3"/>
      <c r="E8" s="3"/>
      <c r="F8" s="3" t="s">
        <v>159</v>
      </c>
      <c r="G8" s="3">
        <v>2</v>
      </c>
      <c r="H8" s="3">
        <v>2</v>
      </c>
    </row>
    <row r="9" spans="1:9" s="1" customFormat="1" ht="23.5" customHeight="1" x14ac:dyDescent="0.65">
      <c r="A9" s="2">
        <v>3</v>
      </c>
      <c r="B9" s="3" t="s">
        <v>156</v>
      </c>
      <c r="C9" s="3">
        <v>1</v>
      </c>
      <c r="D9" s="3"/>
      <c r="E9" s="3"/>
      <c r="F9" s="3" t="s">
        <v>160</v>
      </c>
      <c r="G9" s="3">
        <v>1</v>
      </c>
      <c r="H9" s="3">
        <v>1</v>
      </c>
      <c r="I9" s="31" t="s">
        <v>162</v>
      </c>
    </row>
    <row r="10" spans="1:9" s="1" customFormat="1" ht="23.5" customHeight="1" x14ac:dyDescent="0.65">
      <c r="A10" s="2">
        <v>4</v>
      </c>
      <c r="B10" s="3" t="s">
        <v>157</v>
      </c>
      <c r="C10" s="3">
        <v>1</v>
      </c>
      <c r="D10" s="3"/>
      <c r="E10" s="3"/>
      <c r="F10" s="3" t="s">
        <v>161</v>
      </c>
      <c r="G10" s="3">
        <v>1</v>
      </c>
      <c r="H10" s="3">
        <v>1</v>
      </c>
    </row>
    <row r="11" spans="1:9" s="1" customFormat="1" ht="23.5" customHeight="1" x14ac:dyDescent="0.65">
      <c r="A11" s="2">
        <v>5</v>
      </c>
      <c r="B11" s="3"/>
      <c r="C11" s="3"/>
      <c r="D11" s="3"/>
      <c r="E11" s="3"/>
      <c r="F11" s="3"/>
      <c r="G11" s="3"/>
      <c r="H11" s="3"/>
    </row>
    <row r="12" spans="1:9" s="1" customFormat="1" ht="23.5" customHeight="1" x14ac:dyDescent="0.65">
      <c r="A12" s="2">
        <v>6</v>
      </c>
      <c r="B12" s="3"/>
      <c r="C12" s="3"/>
      <c r="D12" s="3"/>
      <c r="E12" s="3"/>
      <c r="F12" s="3"/>
      <c r="G12" s="3"/>
      <c r="H12" s="3"/>
    </row>
    <row r="13" spans="1:9" ht="23.5" customHeight="1" x14ac:dyDescent="0.65">
      <c r="A13" s="2">
        <v>7</v>
      </c>
      <c r="B13" s="6"/>
      <c r="C13" s="6"/>
      <c r="D13" s="6"/>
      <c r="E13" s="6"/>
      <c r="F13" s="6"/>
      <c r="G13" s="6"/>
      <c r="H13" s="6"/>
    </row>
    <row r="14" spans="1:9" ht="23.5" customHeight="1" x14ac:dyDescent="0.65">
      <c r="A14" s="2">
        <v>8</v>
      </c>
      <c r="B14" s="6"/>
      <c r="C14" s="6"/>
      <c r="D14" s="6"/>
      <c r="E14" s="6"/>
      <c r="F14" s="3"/>
      <c r="G14" s="6"/>
      <c r="H14" s="6"/>
    </row>
    <row r="15" spans="1:9" ht="23.5" customHeight="1" x14ac:dyDescent="0.65">
      <c r="A15" s="2">
        <v>9</v>
      </c>
      <c r="B15" s="6"/>
      <c r="C15" s="6"/>
      <c r="D15" s="6"/>
      <c r="E15" s="6"/>
      <c r="F15" s="6"/>
      <c r="G15" s="6"/>
      <c r="H15" s="6"/>
    </row>
    <row r="16" spans="1:9" ht="23.5" customHeight="1" x14ac:dyDescent="0.65">
      <c r="A16" s="2">
        <v>10</v>
      </c>
      <c r="B16" s="6"/>
      <c r="C16" s="6"/>
      <c r="D16" s="6"/>
      <c r="E16" s="6"/>
      <c r="F16" s="6"/>
      <c r="G16" s="6"/>
      <c r="H16" s="6"/>
    </row>
    <row r="17" spans="1:8" ht="23.5" customHeight="1" x14ac:dyDescent="0.65">
      <c r="A17" s="2">
        <v>11</v>
      </c>
      <c r="B17" s="6"/>
      <c r="C17" s="6"/>
      <c r="D17" s="6"/>
      <c r="E17" s="6"/>
      <c r="F17" s="6"/>
      <c r="G17" s="6"/>
      <c r="H17" s="6"/>
    </row>
    <row r="18" spans="1:8" ht="23.5" customHeight="1" x14ac:dyDescent="0.65">
      <c r="A18" s="2">
        <v>12</v>
      </c>
      <c r="B18" s="6"/>
      <c r="C18" s="6"/>
      <c r="D18" s="6"/>
      <c r="E18" s="6"/>
      <c r="F18" s="6"/>
      <c r="G18" s="6"/>
      <c r="H18" s="6"/>
    </row>
    <row r="19" spans="1:8" ht="23.5" customHeight="1" x14ac:dyDescent="0.65">
      <c r="A19" s="2">
        <v>13</v>
      </c>
      <c r="B19" s="6"/>
      <c r="C19" s="6"/>
      <c r="D19" s="6"/>
      <c r="E19" s="6"/>
      <c r="F19" s="6"/>
      <c r="G19" s="6"/>
      <c r="H19" s="6"/>
    </row>
    <row r="20" spans="1:8" ht="23.5" customHeight="1" x14ac:dyDescent="0.65">
      <c r="A20" s="2">
        <v>14</v>
      </c>
      <c r="B20" s="6"/>
      <c r="C20" s="6"/>
      <c r="D20" s="6"/>
      <c r="E20" s="6"/>
      <c r="F20" s="6"/>
      <c r="G20" s="6"/>
      <c r="H20" s="6"/>
    </row>
    <row r="21" spans="1:8" ht="23.5" customHeight="1" x14ac:dyDescent="0.65">
      <c r="A21" s="2">
        <v>15</v>
      </c>
      <c r="B21" s="6"/>
      <c r="C21" s="6"/>
      <c r="D21" s="6"/>
      <c r="E21" s="6"/>
      <c r="F21" s="6"/>
      <c r="G21" s="6"/>
      <c r="H21" s="6"/>
    </row>
    <row r="22" spans="1:8" ht="23.5" customHeight="1" x14ac:dyDescent="0.65">
      <c r="A22" s="2">
        <v>16</v>
      </c>
      <c r="B22" s="6"/>
      <c r="C22" s="6"/>
      <c r="D22" s="6"/>
      <c r="E22" s="6"/>
      <c r="F22" s="6"/>
      <c r="G22" s="6"/>
      <c r="H22" s="6"/>
    </row>
    <row r="23" spans="1:8" ht="23.5" customHeight="1" x14ac:dyDescent="0.65">
      <c r="A23" s="2">
        <v>17</v>
      </c>
      <c r="B23" s="6"/>
      <c r="C23" s="6"/>
      <c r="D23" s="6"/>
      <c r="E23" s="6"/>
      <c r="F23" s="6"/>
      <c r="G23" s="6"/>
      <c r="H23" s="6"/>
    </row>
    <row r="24" spans="1:8" ht="23.5" customHeight="1" x14ac:dyDescent="0.65">
      <c r="A24" s="2">
        <v>18</v>
      </c>
      <c r="B24" s="6"/>
      <c r="C24" s="6"/>
      <c r="D24" s="6"/>
      <c r="E24" s="6"/>
      <c r="F24" s="6"/>
      <c r="G24" s="6"/>
      <c r="H24" s="6"/>
    </row>
    <row r="25" spans="1:8" ht="23.5" customHeight="1" x14ac:dyDescent="0.65">
      <c r="A25" s="2">
        <v>19</v>
      </c>
      <c r="B25" s="6"/>
      <c r="C25" s="6"/>
      <c r="D25" s="6"/>
      <c r="E25" s="6"/>
      <c r="F25" s="6"/>
      <c r="G25" s="6"/>
      <c r="H25" s="6"/>
    </row>
    <row r="26" spans="1:8" ht="23.5" customHeight="1" x14ac:dyDescent="0.65">
      <c r="A26" s="2">
        <v>20</v>
      </c>
      <c r="B26" s="6"/>
      <c r="C26" s="6"/>
      <c r="D26" s="6"/>
      <c r="E26" s="6"/>
      <c r="F26" s="6"/>
      <c r="G26" s="6"/>
      <c r="H26" s="6"/>
    </row>
    <row r="27" spans="1:8" ht="23.5" customHeight="1" x14ac:dyDescent="0.65">
      <c r="A27" s="2">
        <v>21</v>
      </c>
      <c r="B27" s="6"/>
      <c r="C27" s="6"/>
      <c r="D27" s="6"/>
      <c r="E27" s="6"/>
      <c r="F27" s="6"/>
      <c r="G27" s="6"/>
      <c r="H27" s="6"/>
    </row>
    <row r="28" spans="1:8" ht="23.5" customHeight="1" x14ac:dyDescent="0.65">
      <c r="A28" s="2">
        <v>22</v>
      </c>
      <c r="B28" s="6"/>
      <c r="C28" s="6"/>
      <c r="D28" s="6"/>
      <c r="E28" s="6"/>
      <c r="F28" s="6"/>
      <c r="G28" s="6"/>
      <c r="H28" s="6"/>
    </row>
    <row r="29" spans="1:8" ht="23.5" customHeight="1" x14ac:dyDescent="0.65">
      <c r="A29" s="2">
        <v>23</v>
      </c>
      <c r="B29" s="6"/>
      <c r="C29" s="6"/>
      <c r="D29" s="6"/>
      <c r="E29" s="6"/>
      <c r="F29" s="6"/>
      <c r="G29" s="6"/>
      <c r="H29" s="6"/>
    </row>
    <row r="30" spans="1:8" ht="23.5" customHeight="1" x14ac:dyDescent="0.65">
      <c r="A30" s="2">
        <v>24</v>
      </c>
      <c r="B30" s="6"/>
      <c r="C30" s="6"/>
      <c r="D30" s="6"/>
      <c r="E30" s="6"/>
      <c r="F30" s="6"/>
      <c r="G30" s="6"/>
      <c r="H30" s="6"/>
    </row>
    <row r="31" spans="1:8" ht="23.5" customHeight="1" x14ac:dyDescent="0.65">
      <c r="A31" s="2">
        <v>25</v>
      </c>
      <c r="B31" s="6"/>
      <c r="C31" s="6"/>
      <c r="D31" s="6"/>
      <c r="E31" s="6"/>
      <c r="F31" s="6"/>
      <c r="G31" s="6"/>
      <c r="H31" s="6"/>
    </row>
    <row r="32" spans="1:8" ht="23.5" customHeight="1" x14ac:dyDescent="0.65">
      <c r="A32" s="8"/>
      <c r="B32" s="9" t="s">
        <v>72</v>
      </c>
      <c r="C32" s="9">
        <f>SUM(C7:C31)</f>
        <v>6</v>
      </c>
      <c r="D32" s="9">
        <f>SUM(D7:D31)</f>
        <v>0</v>
      </c>
      <c r="E32" s="9">
        <f>SUM(E7:E31)</f>
        <v>0</v>
      </c>
      <c r="F32" s="9"/>
      <c r="G32" s="9">
        <f>SUM(G7:G31)</f>
        <v>6</v>
      </c>
      <c r="H32" s="9">
        <f>SUM(H7:H31)</f>
        <v>6</v>
      </c>
    </row>
    <row r="34" spans="1:1" x14ac:dyDescent="0.65">
      <c r="A34" t="s">
        <v>9</v>
      </c>
    </row>
    <row r="35" spans="1:1" x14ac:dyDescent="0.65">
      <c r="A35" t="s">
        <v>92</v>
      </c>
    </row>
    <row r="36" spans="1:1" x14ac:dyDescent="0.65">
      <c r="A36" t="s">
        <v>10</v>
      </c>
    </row>
  </sheetData>
  <mergeCells count="5">
    <mergeCell ref="A5:A6"/>
    <mergeCell ref="B5:B6"/>
    <mergeCell ref="C5:E5"/>
    <mergeCell ref="F5:F6"/>
    <mergeCell ref="H5:H6"/>
  </mergeCells>
  <phoneticPr fontId="1"/>
  <pageMargins left="0.43307086614173229" right="0.23622047244094491" top="0.74803149606299213" bottom="0.74803149606299213" header="0.31496062992125984" footer="0.31496062992125984"/>
  <pageSetup paperSize="9" scale="8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7EF2B-16DE-466B-AD44-2EEE84A35DCE}">
  <sheetPr>
    <pageSetUpPr fitToPage="1"/>
  </sheetPr>
  <dimension ref="A2:H36"/>
  <sheetViews>
    <sheetView topLeftCell="A25" workbookViewId="0">
      <selection activeCell="C32" sqref="C32:H32"/>
    </sheetView>
  </sheetViews>
  <sheetFormatPr defaultRowHeight="18.45" x14ac:dyDescent="0.65"/>
  <cols>
    <col min="1" max="1" width="6.0703125" customWidth="1"/>
    <col min="2" max="2" width="18.92578125" style="4" customWidth="1"/>
    <col min="3" max="5" width="7.5" style="4" customWidth="1"/>
    <col min="6" max="6" width="17.7109375" style="4" customWidth="1"/>
    <col min="7" max="8" width="10.92578125" style="4" customWidth="1"/>
  </cols>
  <sheetData>
    <row r="2" spans="1:8" x14ac:dyDescent="0.65">
      <c r="A2" t="s">
        <v>0</v>
      </c>
      <c r="H2" s="7" t="s">
        <v>105</v>
      </c>
    </row>
    <row r="3" spans="1:8" x14ac:dyDescent="0.65">
      <c r="A3" t="s">
        <v>91</v>
      </c>
    </row>
    <row r="5" spans="1:8" s="1" customFormat="1" ht="24" customHeight="1" x14ac:dyDescent="0.65">
      <c r="A5" s="32"/>
      <c r="B5" s="32" t="s">
        <v>3</v>
      </c>
      <c r="C5" s="34" t="s">
        <v>4</v>
      </c>
      <c r="D5" s="35"/>
      <c r="E5" s="36"/>
      <c r="F5" s="37" t="s">
        <v>5</v>
      </c>
      <c r="G5" s="5" t="s">
        <v>6</v>
      </c>
      <c r="H5" s="37" t="s">
        <v>8</v>
      </c>
    </row>
    <row r="6" spans="1:8" s="1" customFormat="1" ht="47.6" x14ac:dyDescent="0.65">
      <c r="A6" s="33"/>
      <c r="B6" s="33"/>
      <c r="C6" s="5" t="s">
        <v>12</v>
      </c>
      <c r="D6" s="5" t="s">
        <v>11</v>
      </c>
      <c r="E6" s="5" t="s">
        <v>13</v>
      </c>
      <c r="F6" s="33"/>
      <c r="G6" s="5" t="s">
        <v>7</v>
      </c>
      <c r="H6" s="33"/>
    </row>
    <row r="7" spans="1:8" s="1" customFormat="1" ht="23.5" customHeight="1" x14ac:dyDescent="0.65">
      <c r="A7" s="2">
        <v>1</v>
      </c>
      <c r="B7" s="3" t="s">
        <v>137</v>
      </c>
      <c r="C7" s="3">
        <v>1</v>
      </c>
      <c r="D7" s="3"/>
      <c r="E7" s="3"/>
      <c r="F7" s="3" t="s">
        <v>143</v>
      </c>
      <c r="G7" s="3"/>
      <c r="H7" s="3">
        <v>0</v>
      </c>
    </row>
    <row r="8" spans="1:8" s="1" customFormat="1" ht="23.5" customHeight="1" x14ac:dyDescent="0.65">
      <c r="A8" s="2">
        <v>2</v>
      </c>
      <c r="B8" s="3" t="s">
        <v>138</v>
      </c>
      <c r="C8" s="3">
        <v>1</v>
      </c>
      <c r="D8" s="3"/>
      <c r="E8" s="3"/>
      <c r="F8" s="3" t="s">
        <v>144</v>
      </c>
      <c r="G8" s="3"/>
      <c r="H8" s="3">
        <v>1</v>
      </c>
    </row>
    <row r="9" spans="1:8" s="1" customFormat="1" ht="23.5" customHeight="1" x14ac:dyDescent="0.65">
      <c r="A9" s="2">
        <v>3</v>
      </c>
      <c r="B9" s="3" t="s">
        <v>139</v>
      </c>
      <c r="C9" s="3">
        <v>1</v>
      </c>
      <c r="D9" s="3"/>
      <c r="E9" s="3"/>
      <c r="F9" s="3" t="s">
        <v>145</v>
      </c>
      <c r="G9" s="3"/>
      <c r="H9" s="3">
        <v>1</v>
      </c>
    </row>
    <row r="10" spans="1:8" s="1" customFormat="1" ht="23.5" customHeight="1" x14ac:dyDescent="0.65">
      <c r="A10" s="2">
        <v>4</v>
      </c>
      <c r="B10" s="3" t="s">
        <v>140</v>
      </c>
      <c r="C10" s="3">
        <v>1</v>
      </c>
      <c r="D10" s="3"/>
      <c r="E10" s="3"/>
      <c r="F10" s="3" t="s">
        <v>146</v>
      </c>
      <c r="G10" s="3"/>
      <c r="H10" s="3">
        <v>1</v>
      </c>
    </row>
    <row r="11" spans="1:8" s="1" customFormat="1" ht="23.5" customHeight="1" x14ac:dyDescent="0.65">
      <c r="A11" s="2">
        <v>5</v>
      </c>
      <c r="B11" s="3" t="s">
        <v>141</v>
      </c>
      <c r="C11" s="3">
        <v>2</v>
      </c>
      <c r="D11" s="3"/>
      <c r="E11" s="3"/>
      <c r="F11" s="3" t="s">
        <v>147</v>
      </c>
      <c r="G11" s="3"/>
      <c r="H11" s="3">
        <v>2</v>
      </c>
    </row>
    <row r="12" spans="1:8" s="1" customFormat="1" ht="23.5" customHeight="1" x14ac:dyDescent="0.65">
      <c r="A12" s="2">
        <v>6</v>
      </c>
      <c r="B12" s="3" t="s">
        <v>142</v>
      </c>
      <c r="C12" s="3">
        <v>1</v>
      </c>
      <c r="D12" s="3"/>
      <c r="E12" s="3"/>
      <c r="F12" s="3" t="s">
        <v>148</v>
      </c>
      <c r="G12" s="3"/>
      <c r="H12" s="3">
        <v>0</v>
      </c>
    </row>
    <row r="13" spans="1:8" ht="23.5" customHeight="1" x14ac:dyDescent="0.65">
      <c r="A13" s="2">
        <v>7</v>
      </c>
      <c r="B13" s="6"/>
      <c r="C13" s="6"/>
      <c r="D13" s="6"/>
      <c r="E13" s="6"/>
      <c r="F13" s="6"/>
      <c r="G13" s="6"/>
      <c r="H13" s="6"/>
    </row>
    <row r="14" spans="1:8" ht="23.5" customHeight="1" x14ac:dyDescent="0.65">
      <c r="A14" s="2">
        <v>8</v>
      </c>
      <c r="B14" s="6"/>
      <c r="C14" s="6"/>
      <c r="D14" s="6"/>
      <c r="E14" s="6"/>
      <c r="F14" s="3"/>
      <c r="G14" s="6"/>
      <c r="H14" s="6"/>
    </row>
    <row r="15" spans="1:8" ht="23.5" customHeight="1" x14ac:dyDescent="0.65">
      <c r="A15" s="2">
        <v>9</v>
      </c>
      <c r="B15" s="6"/>
      <c r="C15" s="6"/>
      <c r="D15" s="6"/>
      <c r="E15" s="6"/>
      <c r="F15" s="6"/>
      <c r="G15" s="6"/>
      <c r="H15" s="6"/>
    </row>
    <row r="16" spans="1:8" ht="23.5" customHeight="1" x14ac:dyDescent="0.65">
      <c r="A16" s="2">
        <v>10</v>
      </c>
      <c r="B16" s="6"/>
      <c r="C16" s="6"/>
      <c r="D16" s="6"/>
      <c r="E16" s="6"/>
      <c r="F16" s="6"/>
      <c r="G16" s="6"/>
      <c r="H16" s="6"/>
    </row>
    <row r="17" spans="1:8" ht="23.5" customHeight="1" x14ac:dyDescent="0.65">
      <c r="A17" s="2">
        <v>11</v>
      </c>
      <c r="B17" s="6"/>
      <c r="C17" s="6"/>
      <c r="D17" s="6"/>
      <c r="E17" s="6"/>
      <c r="F17" s="6"/>
      <c r="G17" s="6"/>
      <c r="H17" s="6"/>
    </row>
    <row r="18" spans="1:8" ht="23.5" customHeight="1" x14ac:dyDescent="0.65">
      <c r="A18" s="2">
        <v>12</v>
      </c>
      <c r="B18" s="6"/>
      <c r="C18" s="6"/>
      <c r="D18" s="6"/>
      <c r="E18" s="6"/>
      <c r="F18" s="6"/>
      <c r="G18" s="6"/>
      <c r="H18" s="6"/>
    </row>
    <row r="19" spans="1:8" ht="23.5" customHeight="1" x14ac:dyDescent="0.65">
      <c r="A19" s="2">
        <v>13</v>
      </c>
      <c r="B19" s="6"/>
      <c r="C19" s="6"/>
      <c r="D19" s="6"/>
      <c r="E19" s="6"/>
      <c r="F19" s="6"/>
      <c r="G19" s="6"/>
      <c r="H19" s="6"/>
    </row>
    <row r="20" spans="1:8" ht="23.5" customHeight="1" x14ac:dyDescent="0.65">
      <c r="A20" s="2">
        <v>14</v>
      </c>
      <c r="B20" s="6"/>
      <c r="C20" s="6"/>
      <c r="D20" s="6"/>
      <c r="E20" s="6"/>
      <c r="F20" s="6"/>
      <c r="G20" s="6"/>
      <c r="H20" s="6"/>
    </row>
    <row r="21" spans="1:8" ht="23.5" customHeight="1" x14ac:dyDescent="0.65">
      <c r="A21" s="2">
        <v>15</v>
      </c>
      <c r="B21" s="6"/>
      <c r="C21" s="6"/>
      <c r="D21" s="6"/>
      <c r="E21" s="6"/>
      <c r="F21" s="6"/>
      <c r="G21" s="6"/>
      <c r="H21" s="6"/>
    </row>
    <row r="22" spans="1:8" ht="23.5" customHeight="1" x14ac:dyDescent="0.65">
      <c r="A22" s="2">
        <v>16</v>
      </c>
      <c r="B22" s="6"/>
      <c r="C22" s="6"/>
      <c r="D22" s="6"/>
      <c r="E22" s="6"/>
      <c r="F22" s="6"/>
      <c r="G22" s="6"/>
      <c r="H22" s="6"/>
    </row>
    <row r="23" spans="1:8" ht="23.5" customHeight="1" x14ac:dyDescent="0.65">
      <c r="A23" s="2">
        <v>17</v>
      </c>
      <c r="B23" s="6"/>
      <c r="C23" s="6"/>
      <c r="D23" s="6"/>
      <c r="E23" s="6"/>
      <c r="F23" s="6"/>
      <c r="G23" s="6"/>
      <c r="H23" s="6"/>
    </row>
    <row r="24" spans="1:8" ht="23.5" customHeight="1" x14ac:dyDescent="0.65">
      <c r="A24" s="2">
        <v>18</v>
      </c>
      <c r="B24" s="6"/>
      <c r="C24" s="6"/>
      <c r="D24" s="6"/>
      <c r="E24" s="6"/>
      <c r="F24" s="6"/>
      <c r="G24" s="6"/>
      <c r="H24" s="6"/>
    </row>
    <row r="25" spans="1:8" ht="23.5" customHeight="1" x14ac:dyDescent="0.65">
      <c r="A25" s="2">
        <v>19</v>
      </c>
      <c r="B25" s="6"/>
      <c r="C25" s="6"/>
      <c r="D25" s="6"/>
      <c r="E25" s="6"/>
      <c r="F25" s="6"/>
      <c r="G25" s="6"/>
      <c r="H25" s="6"/>
    </row>
    <row r="26" spans="1:8" ht="23.5" customHeight="1" x14ac:dyDescent="0.65">
      <c r="A26" s="2">
        <v>20</v>
      </c>
      <c r="B26" s="6"/>
      <c r="C26" s="6"/>
      <c r="D26" s="6"/>
      <c r="E26" s="6"/>
      <c r="F26" s="6"/>
      <c r="G26" s="6"/>
      <c r="H26" s="6"/>
    </row>
    <row r="27" spans="1:8" ht="23.5" customHeight="1" x14ac:dyDescent="0.65">
      <c r="A27" s="2">
        <v>21</v>
      </c>
      <c r="B27" s="6"/>
      <c r="C27" s="6"/>
      <c r="D27" s="6"/>
      <c r="E27" s="6"/>
      <c r="F27" s="6"/>
      <c r="G27" s="6"/>
      <c r="H27" s="6"/>
    </row>
    <row r="28" spans="1:8" ht="23.5" customHeight="1" x14ac:dyDescent="0.65">
      <c r="A28" s="2">
        <v>22</v>
      </c>
      <c r="B28" s="6"/>
      <c r="C28" s="6"/>
      <c r="D28" s="6"/>
      <c r="E28" s="6"/>
      <c r="F28" s="6"/>
      <c r="G28" s="6"/>
      <c r="H28" s="6"/>
    </row>
    <row r="29" spans="1:8" ht="23.5" customHeight="1" x14ac:dyDescent="0.65">
      <c r="A29" s="2">
        <v>23</v>
      </c>
      <c r="B29" s="6"/>
      <c r="C29" s="6"/>
      <c r="D29" s="6"/>
      <c r="E29" s="6"/>
      <c r="F29" s="6"/>
      <c r="G29" s="6"/>
      <c r="H29" s="6"/>
    </row>
    <row r="30" spans="1:8" ht="23.5" customHeight="1" x14ac:dyDescent="0.65">
      <c r="A30" s="2">
        <v>24</v>
      </c>
      <c r="B30" s="6"/>
      <c r="C30" s="6"/>
      <c r="D30" s="6"/>
      <c r="E30" s="6"/>
      <c r="F30" s="6"/>
      <c r="G30" s="6"/>
      <c r="H30" s="6"/>
    </row>
    <row r="31" spans="1:8" ht="23.5" customHeight="1" x14ac:dyDescent="0.65">
      <c r="A31" s="2">
        <v>25</v>
      </c>
      <c r="B31" s="6"/>
      <c r="C31" s="6"/>
      <c r="D31" s="6"/>
      <c r="E31" s="6"/>
      <c r="F31" s="6"/>
      <c r="G31" s="6"/>
      <c r="H31" s="6"/>
    </row>
    <row r="32" spans="1:8" ht="23.5" customHeight="1" x14ac:dyDescent="0.65">
      <c r="A32" s="8"/>
      <c r="B32" s="9" t="s">
        <v>72</v>
      </c>
      <c r="C32" s="9">
        <f>SUM(C7:C31)</f>
        <v>7</v>
      </c>
      <c r="D32" s="9">
        <f>SUM(D7:D31)</f>
        <v>0</v>
      </c>
      <c r="E32" s="9">
        <f>SUM(E7:E31)</f>
        <v>0</v>
      </c>
      <c r="F32" s="9"/>
      <c r="G32" s="9">
        <f>SUM(G7:G31)</f>
        <v>0</v>
      </c>
      <c r="H32" s="9">
        <f>SUM(H7:H31)</f>
        <v>5</v>
      </c>
    </row>
    <row r="34" spans="1:1" x14ac:dyDescent="0.65">
      <c r="A34" t="s">
        <v>9</v>
      </c>
    </row>
    <row r="35" spans="1:1" x14ac:dyDescent="0.65">
      <c r="A35" t="s">
        <v>92</v>
      </c>
    </row>
    <row r="36" spans="1:1" x14ac:dyDescent="0.65">
      <c r="A36" t="s">
        <v>10</v>
      </c>
    </row>
  </sheetData>
  <mergeCells count="5">
    <mergeCell ref="A5:A6"/>
    <mergeCell ref="B5:B6"/>
    <mergeCell ref="C5:E5"/>
    <mergeCell ref="F5:F6"/>
    <mergeCell ref="H5:H6"/>
  </mergeCells>
  <phoneticPr fontId="1"/>
  <pageMargins left="0.43307086614173229" right="0.23622047244094491" top="0.74803149606299213" bottom="0.74803149606299213" header="0.31496062992125984" footer="0.31496062992125984"/>
  <pageSetup paperSize="9" scale="8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58A82-528D-47C4-9633-D8156C4EA575}">
  <sheetPr>
    <pageSetUpPr fitToPage="1"/>
  </sheetPr>
  <dimension ref="A2:H36"/>
  <sheetViews>
    <sheetView topLeftCell="A22" workbookViewId="0">
      <selection activeCell="C32" sqref="C32:H32"/>
    </sheetView>
  </sheetViews>
  <sheetFormatPr defaultRowHeight="18.45" x14ac:dyDescent="0.65"/>
  <cols>
    <col min="1" max="1" width="6.0703125" customWidth="1"/>
    <col min="2" max="2" width="18.92578125" style="4" customWidth="1"/>
    <col min="3" max="5" width="7.5" style="4" customWidth="1"/>
    <col min="6" max="6" width="17.7109375" style="4" customWidth="1"/>
    <col min="7" max="8" width="10.92578125" style="4" customWidth="1"/>
  </cols>
  <sheetData>
    <row r="2" spans="1:8" x14ac:dyDescent="0.65">
      <c r="A2" t="s">
        <v>0</v>
      </c>
      <c r="H2" s="7" t="s">
        <v>106</v>
      </c>
    </row>
    <row r="3" spans="1:8" x14ac:dyDescent="0.65">
      <c r="A3" t="s">
        <v>91</v>
      </c>
    </row>
    <row r="5" spans="1:8" s="1" customFormat="1" ht="24" customHeight="1" x14ac:dyDescent="0.65">
      <c r="A5" s="32"/>
      <c r="B5" s="32" t="s">
        <v>3</v>
      </c>
      <c r="C5" s="34" t="s">
        <v>4</v>
      </c>
      <c r="D5" s="35"/>
      <c r="E5" s="36"/>
      <c r="F5" s="37" t="s">
        <v>5</v>
      </c>
      <c r="G5" s="5" t="s">
        <v>6</v>
      </c>
      <c r="H5" s="37" t="s">
        <v>8</v>
      </c>
    </row>
    <row r="6" spans="1:8" s="1" customFormat="1" ht="47.6" x14ac:dyDescent="0.65">
      <c r="A6" s="33"/>
      <c r="B6" s="33"/>
      <c r="C6" s="5" t="s">
        <v>12</v>
      </c>
      <c r="D6" s="5" t="s">
        <v>11</v>
      </c>
      <c r="E6" s="5" t="s">
        <v>13</v>
      </c>
      <c r="F6" s="33"/>
      <c r="G6" s="5" t="s">
        <v>7</v>
      </c>
      <c r="H6" s="33"/>
    </row>
    <row r="7" spans="1:8" s="1" customFormat="1" ht="23.5" customHeight="1" x14ac:dyDescent="0.65">
      <c r="A7" s="2">
        <v>1</v>
      </c>
      <c r="B7" s="3" t="s">
        <v>66</v>
      </c>
      <c r="C7" s="3">
        <v>2</v>
      </c>
      <c r="D7" s="3"/>
      <c r="E7" s="3"/>
      <c r="F7" s="3" t="s">
        <v>149</v>
      </c>
      <c r="G7" s="3">
        <v>2</v>
      </c>
      <c r="H7" s="3">
        <v>2</v>
      </c>
    </row>
    <row r="8" spans="1:8" s="1" customFormat="1" ht="23.5" customHeight="1" x14ac:dyDescent="0.65">
      <c r="A8" s="2">
        <v>2</v>
      </c>
      <c r="B8" s="3" t="s">
        <v>150</v>
      </c>
      <c r="C8" s="3">
        <v>3</v>
      </c>
      <c r="D8" s="3">
        <v>0</v>
      </c>
      <c r="E8" s="3">
        <v>0</v>
      </c>
      <c r="F8" s="3" t="s">
        <v>151</v>
      </c>
      <c r="G8" s="3" t="s">
        <v>117</v>
      </c>
      <c r="H8" s="3">
        <v>0</v>
      </c>
    </row>
    <row r="9" spans="1:8" s="1" customFormat="1" ht="23.5" customHeight="1" x14ac:dyDescent="0.65">
      <c r="A9" s="2">
        <v>3</v>
      </c>
      <c r="B9" s="3"/>
      <c r="C9" s="3"/>
      <c r="D9" s="3"/>
      <c r="E9" s="3"/>
      <c r="F9" s="3"/>
      <c r="G9" s="3"/>
      <c r="H9" s="3"/>
    </row>
    <row r="10" spans="1:8" s="1" customFormat="1" ht="23.5" customHeight="1" x14ac:dyDescent="0.65">
      <c r="A10" s="2">
        <v>4</v>
      </c>
      <c r="B10" s="3"/>
      <c r="C10" s="3"/>
      <c r="D10" s="3"/>
      <c r="E10" s="3"/>
      <c r="F10" s="3"/>
      <c r="G10" s="3"/>
      <c r="H10" s="3"/>
    </row>
    <row r="11" spans="1:8" s="1" customFormat="1" ht="23.5" customHeight="1" x14ac:dyDescent="0.65">
      <c r="A11" s="2">
        <v>5</v>
      </c>
      <c r="B11" s="3"/>
      <c r="C11" s="3"/>
      <c r="D11" s="3"/>
      <c r="E11" s="3"/>
      <c r="F11" s="3"/>
      <c r="G11" s="3"/>
      <c r="H11" s="3"/>
    </row>
    <row r="12" spans="1:8" s="1" customFormat="1" ht="23.5" customHeight="1" x14ac:dyDescent="0.65">
      <c r="A12" s="2">
        <v>6</v>
      </c>
      <c r="B12" s="3"/>
      <c r="C12" s="3"/>
      <c r="D12" s="3"/>
      <c r="E12" s="3"/>
      <c r="F12" s="3"/>
      <c r="G12" s="3"/>
      <c r="H12" s="3"/>
    </row>
    <row r="13" spans="1:8" ht="23.5" customHeight="1" x14ac:dyDescent="0.65">
      <c r="A13" s="2">
        <v>7</v>
      </c>
      <c r="B13" s="6"/>
      <c r="C13" s="6"/>
      <c r="D13" s="6"/>
      <c r="E13" s="6"/>
      <c r="F13" s="6"/>
      <c r="G13" s="6"/>
      <c r="H13" s="6"/>
    </row>
    <row r="14" spans="1:8" ht="23.5" customHeight="1" x14ac:dyDescent="0.65">
      <c r="A14" s="2">
        <v>8</v>
      </c>
      <c r="B14" s="6"/>
      <c r="C14" s="6"/>
      <c r="D14" s="6"/>
      <c r="E14" s="6"/>
      <c r="F14" s="3"/>
      <c r="G14" s="6"/>
      <c r="H14" s="6"/>
    </row>
    <row r="15" spans="1:8" ht="23.5" customHeight="1" x14ac:dyDescent="0.65">
      <c r="A15" s="2">
        <v>9</v>
      </c>
      <c r="B15" s="6"/>
      <c r="C15" s="6"/>
      <c r="D15" s="6"/>
      <c r="E15" s="6"/>
      <c r="F15" s="6"/>
      <c r="G15" s="6"/>
      <c r="H15" s="6"/>
    </row>
    <row r="16" spans="1:8" ht="23.5" customHeight="1" x14ac:dyDescent="0.65">
      <c r="A16" s="2">
        <v>10</v>
      </c>
      <c r="B16" s="6"/>
      <c r="C16" s="6"/>
      <c r="D16" s="6"/>
      <c r="E16" s="6"/>
      <c r="F16" s="6"/>
      <c r="G16" s="6"/>
      <c r="H16" s="6"/>
    </row>
    <row r="17" spans="1:8" ht="23.5" customHeight="1" x14ac:dyDescent="0.65">
      <c r="A17" s="2">
        <v>11</v>
      </c>
      <c r="B17" s="6"/>
      <c r="C17" s="6"/>
      <c r="D17" s="6"/>
      <c r="E17" s="6"/>
      <c r="F17" s="6"/>
      <c r="G17" s="6"/>
      <c r="H17" s="6"/>
    </row>
    <row r="18" spans="1:8" ht="23.5" customHeight="1" x14ac:dyDescent="0.65">
      <c r="A18" s="2">
        <v>12</v>
      </c>
      <c r="B18" s="6"/>
      <c r="C18" s="6"/>
      <c r="D18" s="6"/>
      <c r="E18" s="6"/>
      <c r="F18" s="6"/>
      <c r="G18" s="6"/>
      <c r="H18" s="6"/>
    </row>
    <row r="19" spans="1:8" ht="23.5" customHeight="1" x14ac:dyDescent="0.65">
      <c r="A19" s="2">
        <v>13</v>
      </c>
      <c r="B19" s="6"/>
      <c r="C19" s="6"/>
      <c r="D19" s="6"/>
      <c r="E19" s="6"/>
      <c r="F19" s="6"/>
      <c r="G19" s="6"/>
      <c r="H19" s="6"/>
    </row>
    <row r="20" spans="1:8" ht="23.5" customHeight="1" x14ac:dyDescent="0.65">
      <c r="A20" s="2">
        <v>14</v>
      </c>
      <c r="B20" s="6"/>
      <c r="C20" s="6"/>
      <c r="D20" s="6"/>
      <c r="E20" s="6"/>
      <c r="F20" s="6"/>
      <c r="G20" s="6"/>
      <c r="H20" s="6"/>
    </row>
    <row r="21" spans="1:8" ht="23.5" customHeight="1" x14ac:dyDescent="0.65">
      <c r="A21" s="2">
        <v>15</v>
      </c>
      <c r="B21" s="6"/>
      <c r="C21" s="6"/>
      <c r="D21" s="6"/>
      <c r="E21" s="6"/>
      <c r="F21" s="6"/>
      <c r="G21" s="6"/>
      <c r="H21" s="6"/>
    </row>
    <row r="22" spans="1:8" ht="23.5" customHeight="1" x14ac:dyDescent="0.65">
      <c r="A22" s="2">
        <v>16</v>
      </c>
      <c r="B22" s="6"/>
      <c r="C22" s="6"/>
      <c r="D22" s="6"/>
      <c r="E22" s="6"/>
      <c r="F22" s="6"/>
      <c r="G22" s="6"/>
      <c r="H22" s="6"/>
    </row>
    <row r="23" spans="1:8" ht="23.5" customHeight="1" x14ac:dyDescent="0.65">
      <c r="A23" s="2">
        <v>17</v>
      </c>
      <c r="B23" s="6"/>
      <c r="C23" s="6"/>
      <c r="D23" s="6"/>
      <c r="E23" s="6"/>
      <c r="F23" s="6"/>
      <c r="G23" s="6"/>
      <c r="H23" s="6"/>
    </row>
    <row r="24" spans="1:8" ht="23.5" customHeight="1" x14ac:dyDescent="0.65">
      <c r="A24" s="2">
        <v>18</v>
      </c>
      <c r="B24" s="6"/>
      <c r="C24" s="6"/>
      <c r="D24" s="6"/>
      <c r="E24" s="6"/>
      <c r="F24" s="6"/>
      <c r="G24" s="6"/>
      <c r="H24" s="6"/>
    </row>
    <row r="25" spans="1:8" ht="23.5" customHeight="1" x14ac:dyDescent="0.65">
      <c r="A25" s="2">
        <v>19</v>
      </c>
      <c r="B25" s="6"/>
      <c r="C25" s="6"/>
      <c r="D25" s="6"/>
      <c r="E25" s="6"/>
      <c r="F25" s="6"/>
      <c r="G25" s="6"/>
      <c r="H25" s="6"/>
    </row>
    <row r="26" spans="1:8" ht="23.5" customHeight="1" x14ac:dyDescent="0.65">
      <c r="A26" s="2">
        <v>20</v>
      </c>
      <c r="B26" s="6"/>
      <c r="C26" s="6"/>
      <c r="D26" s="6"/>
      <c r="E26" s="6"/>
      <c r="F26" s="6"/>
      <c r="G26" s="6"/>
      <c r="H26" s="6"/>
    </row>
    <row r="27" spans="1:8" ht="23.5" customHeight="1" x14ac:dyDescent="0.65">
      <c r="A27" s="2">
        <v>21</v>
      </c>
      <c r="B27" s="6"/>
      <c r="C27" s="6"/>
      <c r="D27" s="6"/>
      <c r="E27" s="6"/>
      <c r="F27" s="6"/>
      <c r="G27" s="6"/>
      <c r="H27" s="6"/>
    </row>
    <row r="28" spans="1:8" ht="23.5" customHeight="1" x14ac:dyDescent="0.65">
      <c r="A28" s="2">
        <v>22</v>
      </c>
      <c r="B28" s="6"/>
      <c r="C28" s="6"/>
      <c r="D28" s="6"/>
      <c r="E28" s="6"/>
      <c r="F28" s="6"/>
      <c r="G28" s="6"/>
      <c r="H28" s="6"/>
    </row>
    <row r="29" spans="1:8" ht="23.5" customHeight="1" x14ac:dyDescent="0.65">
      <c r="A29" s="2">
        <v>23</v>
      </c>
      <c r="B29" s="6"/>
      <c r="C29" s="6"/>
      <c r="D29" s="6"/>
      <c r="E29" s="6"/>
      <c r="F29" s="6"/>
      <c r="G29" s="6"/>
      <c r="H29" s="6"/>
    </row>
    <row r="30" spans="1:8" ht="23.5" customHeight="1" x14ac:dyDescent="0.65">
      <c r="A30" s="2">
        <v>24</v>
      </c>
      <c r="B30" s="6"/>
      <c r="C30" s="6"/>
      <c r="D30" s="6"/>
      <c r="E30" s="6"/>
      <c r="F30" s="6"/>
      <c r="G30" s="6"/>
      <c r="H30" s="6"/>
    </row>
    <row r="31" spans="1:8" ht="23.5" customHeight="1" x14ac:dyDescent="0.65">
      <c r="A31" s="2">
        <v>25</v>
      </c>
      <c r="B31" s="6"/>
      <c r="C31" s="6"/>
      <c r="D31" s="6"/>
      <c r="E31" s="6"/>
      <c r="F31" s="6"/>
      <c r="G31" s="6"/>
      <c r="H31" s="6"/>
    </row>
    <row r="32" spans="1:8" ht="23.5" customHeight="1" x14ac:dyDescent="0.65">
      <c r="A32" s="8"/>
      <c r="B32" s="9" t="s">
        <v>72</v>
      </c>
      <c r="C32" s="9">
        <f>SUM(C7:C31)</f>
        <v>5</v>
      </c>
      <c r="D32" s="9">
        <f>SUM(D7:D31)</f>
        <v>0</v>
      </c>
      <c r="E32" s="9">
        <f>SUM(E7:E31)</f>
        <v>0</v>
      </c>
      <c r="F32" s="9"/>
      <c r="G32" s="9">
        <f>SUM(G7:G31)</f>
        <v>2</v>
      </c>
      <c r="H32" s="9">
        <f>SUM(H7:H31)</f>
        <v>2</v>
      </c>
    </row>
    <row r="34" spans="1:1" x14ac:dyDescent="0.65">
      <c r="A34" t="s">
        <v>9</v>
      </c>
    </row>
    <row r="35" spans="1:1" x14ac:dyDescent="0.65">
      <c r="A35" t="s">
        <v>92</v>
      </c>
    </row>
    <row r="36" spans="1:1" x14ac:dyDescent="0.65">
      <c r="A36" t="s">
        <v>10</v>
      </c>
    </row>
  </sheetData>
  <mergeCells count="5">
    <mergeCell ref="A5:A6"/>
    <mergeCell ref="B5:B6"/>
    <mergeCell ref="C5:E5"/>
    <mergeCell ref="F5:F6"/>
    <mergeCell ref="H5:H6"/>
  </mergeCells>
  <phoneticPr fontId="1"/>
  <pageMargins left="0.43307086614173229" right="0.23622047244094491" top="0.74803149606299213" bottom="0.74803149606299213" header="0.31496062992125984" footer="0.31496062992125984"/>
  <pageSetup paperSize="9" scale="8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B9F28-570C-4B35-BE29-349D479390CE}">
  <sheetPr>
    <pageSetUpPr fitToPage="1"/>
  </sheetPr>
  <dimension ref="A2:H36"/>
  <sheetViews>
    <sheetView tabSelected="1" topLeftCell="A22" workbookViewId="0">
      <selection activeCell="C32" sqref="C32:H32"/>
    </sheetView>
  </sheetViews>
  <sheetFormatPr defaultRowHeight="18.45" x14ac:dyDescent="0.65"/>
  <cols>
    <col min="1" max="1" width="6.0703125" customWidth="1"/>
    <col min="2" max="2" width="18.92578125" style="4" customWidth="1"/>
    <col min="3" max="5" width="7.5" style="4" customWidth="1"/>
    <col min="6" max="6" width="17.7109375" style="4" customWidth="1"/>
    <col min="7" max="8" width="10.92578125" style="4" customWidth="1"/>
  </cols>
  <sheetData>
    <row r="2" spans="1:8" x14ac:dyDescent="0.65">
      <c r="A2" t="s">
        <v>0</v>
      </c>
      <c r="H2" s="7" t="s">
        <v>107</v>
      </c>
    </row>
    <row r="3" spans="1:8" x14ac:dyDescent="0.65">
      <c r="A3" t="s">
        <v>91</v>
      </c>
    </row>
    <row r="5" spans="1:8" s="1" customFormat="1" ht="24" customHeight="1" x14ac:dyDescent="0.65">
      <c r="A5" s="32"/>
      <c r="B5" s="32" t="s">
        <v>3</v>
      </c>
      <c r="C5" s="34" t="s">
        <v>4</v>
      </c>
      <c r="D5" s="35"/>
      <c r="E5" s="36"/>
      <c r="F5" s="37" t="s">
        <v>5</v>
      </c>
      <c r="G5" s="5" t="s">
        <v>6</v>
      </c>
      <c r="H5" s="37" t="s">
        <v>8</v>
      </c>
    </row>
    <row r="6" spans="1:8" s="1" customFormat="1" ht="47.6" x14ac:dyDescent="0.65">
      <c r="A6" s="33"/>
      <c r="B6" s="33"/>
      <c r="C6" s="5" t="s">
        <v>12</v>
      </c>
      <c r="D6" s="5" t="s">
        <v>11</v>
      </c>
      <c r="E6" s="5" t="s">
        <v>13</v>
      </c>
      <c r="F6" s="33"/>
      <c r="G6" s="5" t="s">
        <v>7</v>
      </c>
      <c r="H6" s="33"/>
    </row>
    <row r="7" spans="1:8" s="1" customFormat="1" ht="23.5" customHeight="1" x14ac:dyDescent="0.65">
      <c r="A7" s="2">
        <v>1</v>
      </c>
      <c r="B7" s="3" t="s">
        <v>152</v>
      </c>
      <c r="C7" s="3">
        <v>3</v>
      </c>
      <c r="D7" s="3">
        <v>1</v>
      </c>
      <c r="E7" s="3"/>
      <c r="F7" s="3" t="s">
        <v>153</v>
      </c>
      <c r="G7" s="3" t="s">
        <v>117</v>
      </c>
      <c r="H7" s="3">
        <v>2</v>
      </c>
    </row>
    <row r="8" spans="1:8" s="1" customFormat="1" ht="23.5" customHeight="1" x14ac:dyDescent="0.65">
      <c r="A8" s="2">
        <v>2</v>
      </c>
      <c r="B8" s="3"/>
      <c r="C8" s="3"/>
      <c r="D8" s="3"/>
      <c r="E8" s="3"/>
      <c r="F8" s="3"/>
      <c r="G8" s="3"/>
      <c r="H8" s="3"/>
    </row>
    <row r="9" spans="1:8" s="1" customFormat="1" ht="23.5" customHeight="1" x14ac:dyDescent="0.65">
      <c r="A9" s="2">
        <v>3</v>
      </c>
      <c r="B9" s="3"/>
      <c r="C9" s="3"/>
      <c r="D9" s="3"/>
      <c r="E9" s="3"/>
      <c r="F9" s="3"/>
      <c r="G9" s="3"/>
      <c r="H9" s="3"/>
    </row>
    <row r="10" spans="1:8" s="1" customFormat="1" ht="23.5" customHeight="1" x14ac:dyDescent="0.65">
      <c r="A10" s="2">
        <v>4</v>
      </c>
      <c r="B10" s="3"/>
      <c r="C10" s="3"/>
      <c r="D10" s="3"/>
      <c r="E10" s="3"/>
      <c r="F10" s="3"/>
      <c r="G10" s="3"/>
      <c r="H10" s="3"/>
    </row>
    <row r="11" spans="1:8" s="1" customFormat="1" ht="23.5" customHeight="1" x14ac:dyDescent="0.65">
      <c r="A11" s="2">
        <v>5</v>
      </c>
      <c r="B11" s="3"/>
      <c r="C11" s="3"/>
      <c r="D11" s="3"/>
      <c r="E11" s="3"/>
      <c r="F11" s="3"/>
      <c r="G11" s="3"/>
      <c r="H11" s="3"/>
    </row>
    <row r="12" spans="1:8" s="1" customFormat="1" ht="23.5" customHeight="1" x14ac:dyDescent="0.65">
      <c r="A12" s="2">
        <v>6</v>
      </c>
      <c r="B12" s="3"/>
      <c r="C12" s="3"/>
      <c r="D12" s="3"/>
      <c r="E12" s="3"/>
      <c r="F12" s="3"/>
      <c r="G12" s="3"/>
      <c r="H12" s="3"/>
    </row>
    <row r="13" spans="1:8" ht="23.5" customHeight="1" x14ac:dyDescent="0.65">
      <c r="A13" s="2">
        <v>7</v>
      </c>
      <c r="B13" s="6"/>
      <c r="C13" s="6"/>
      <c r="D13" s="6"/>
      <c r="E13" s="6"/>
      <c r="F13" s="6"/>
      <c r="G13" s="6"/>
      <c r="H13" s="6"/>
    </row>
    <row r="14" spans="1:8" ht="23.5" customHeight="1" x14ac:dyDescent="0.65">
      <c r="A14" s="2">
        <v>8</v>
      </c>
      <c r="B14" s="6"/>
      <c r="C14" s="6"/>
      <c r="D14" s="6"/>
      <c r="E14" s="6"/>
      <c r="F14" s="3"/>
      <c r="G14" s="6"/>
      <c r="H14" s="6"/>
    </row>
    <row r="15" spans="1:8" ht="23.5" customHeight="1" x14ac:dyDescent="0.65">
      <c r="A15" s="2">
        <v>9</v>
      </c>
      <c r="B15" s="6"/>
      <c r="C15" s="6"/>
      <c r="D15" s="6"/>
      <c r="E15" s="6"/>
      <c r="F15" s="6"/>
      <c r="G15" s="6"/>
      <c r="H15" s="6"/>
    </row>
    <row r="16" spans="1:8" ht="23.5" customHeight="1" x14ac:dyDescent="0.65">
      <c r="A16" s="2">
        <v>10</v>
      </c>
      <c r="B16" s="6"/>
      <c r="C16" s="6"/>
      <c r="D16" s="6"/>
      <c r="E16" s="6"/>
      <c r="F16" s="6"/>
      <c r="G16" s="6"/>
      <c r="H16" s="6"/>
    </row>
    <row r="17" spans="1:8" ht="23.5" customHeight="1" x14ac:dyDescent="0.65">
      <c r="A17" s="2">
        <v>11</v>
      </c>
      <c r="B17" s="6"/>
      <c r="C17" s="6"/>
      <c r="D17" s="6"/>
      <c r="E17" s="6"/>
      <c r="F17" s="6"/>
      <c r="G17" s="6"/>
      <c r="H17" s="6"/>
    </row>
    <row r="18" spans="1:8" ht="23.5" customHeight="1" x14ac:dyDescent="0.65">
      <c r="A18" s="2">
        <v>12</v>
      </c>
      <c r="B18" s="6"/>
      <c r="C18" s="6"/>
      <c r="D18" s="6"/>
      <c r="E18" s="6"/>
      <c r="F18" s="6"/>
      <c r="G18" s="6"/>
      <c r="H18" s="6"/>
    </row>
    <row r="19" spans="1:8" ht="23.5" customHeight="1" x14ac:dyDescent="0.65">
      <c r="A19" s="2">
        <v>13</v>
      </c>
      <c r="B19" s="6"/>
      <c r="C19" s="6"/>
      <c r="D19" s="6"/>
      <c r="E19" s="6"/>
      <c r="F19" s="6"/>
      <c r="G19" s="6"/>
      <c r="H19" s="6"/>
    </row>
    <row r="20" spans="1:8" ht="23.5" customHeight="1" x14ac:dyDescent="0.65">
      <c r="A20" s="2">
        <v>14</v>
      </c>
      <c r="B20" s="6"/>
      <c r="C20" s="6"/>
      <c r="D20" s="6"/>
      <c r="E20" s="6"/>
      <c r="F20" s="6"/>
      <c r="G20" s="6"/>
      <c r="H20" s="6"/>
    </row>
    <row r="21" spans="1:8" ht="23.5" customHeight="1" x14ac:dyDescent="0.65">
      <c r="A21" s="2">
        <v>15</v>
      </c>
      <c r="B21" s="6"/>
      <c r="C21" s="6"/>
      <c r="D21" s="6"/>
      <c r="E21" s="6"/>
      <c r="F21" s="6"/>
      <c r="G21" s="6"/>
      <c r="H21" s="6"/>
    </row>
    <row r="22" spans="1:8" ht="23.5" customHeight="1" x14ac:dyDescent="0.65">
      <c r="A22" s="2">
        <v>16</v>
      </c>
      <c r="B22" s="6"/>
      <c r="C22" s="6"/>
      <c r="D22" s="6"/>
      <c r="E22" s="6"/>
      <c r="F22" s="6"/>
      <c r="G22" s="6"/>
      <c r="H22" s="6"/>
    </row>
    <row r="23" spans="1:8" ht="23.5" customHeight="1" x14ac:dyDescent="0.65">
      <c r="A23" s="2">
        <v>17</v>
      </c>
      <c r="B23" s="6"/>
      <c r="C23" s="6"/>
      <c r="D23" s="6"/>
      <c r="E23" s="6"/>
      <c r="F23" s="6"/>
      <c r="G23" s="6"/>
      <c r="H23" s="6"/>
    </row>
    <row r="24" spans="1:8" ht="23.5" customHeight="1" x14ac:dyDescent="0.65">
      <c r="A24" s="2">
        <v>18</v>
      </c>
      <c r="B24" s="6"/>
      <c r="C24" s="6"/>
      <c r="D24" s="6"/>
      <c r="E24" s="6"/>
      <c r="F24" s="6"/>
      <c r="G24" s="6"/>
      <c r="H24" s="6"/>
    </row>
    <row r="25" spans="1:8" ht="23.5" customHeight="1" x14ac:dyDescent="0.65">
      <c r="A25" s="2">
        <v>19</v>
      </c>
      <c r="B25" s="6"/>
      <c r="C25" s="6"/>
      <c r="D25" s="6"/>
      <c r="E25" s="6"/>
      <c r="F25" s="6"/>
      <c r="G25" s="6"/>
      <c r="H25" s="6"/>
    </row>
    <row r="26" spans="1:8" ht="23.5" customHeight="1" x14ac:dyDescent="0.65">
      <c r="A26" s="2">
        <v>20</v>
      </c>
      <c r="B26" s="6"/>
      <c r="C26" s="6"/>
      <c r="D26" s="6"/>
      <c r="E26" s="6"/>
      <c r="F26" s="6"/>
      <c r="G26" s="6"/>
      <c r="H26" s="6"/>
    </row>
    <row r="27" spans="1:8" ht="23.5" customHeight="1" x14ac:dyDescent="0.65">
      <c r="A27" s="2">
        <v>21</v>
      </c>
      <c r="B27" s="6"/>
      <c r="C27" s="6"/>
      <c r="D27" s="6"/>
      <c r="E27" s="6"/>
      <c r="F27" s="6"/>
      <c r="G27" s="6"/>
      <c r="H27" s="6"/>
    </row>
    <row r="28" spans="1:8" ht="23.5" customHeight="1" x14ac:dyDescent="0.65">
      <c r="A28" s="2">
        <v>22</v>
      </c>
      <c r="B28" s="6"/>
      <c r="C28" s="6"/>
      <c r="D28" s="6"/>
      <c r="E28" s="6"/>
      <c r="F28" s="6"/>
      <c r="G28" s="6"/>
      <c r="H28" s="6"/>
    </row>
    <row r="29" spans="1:8" ht="23.5" customHeight="1" x14ac:dyDescent="0.65">
      <c r="A29" s="2">
        <v>23</v>
      </c>
      <c r="B29" s="6"/>
      <c r="C29" s="6"/>
      <c r="D29" s="6"/>
      <c r="E29" s="6"/>
      <c r="F29" s="6"/>
      <c r="G29" s="6"/>
      <c r="H29" s="6"/>
    </row>
    <row r="30" spans="1:8" ht="23.5" customHeight="1" x14ac:dyDescent="0.65">
      <c r="A30" s="2">
        <v>24</v>
      </c>
      <c r="B30" s="6"/>
      <c r="C30" s="6"/>
      <c r="D30" s="6"/>
      <c r="E30" s="6"/>
      <c r="F30" s="6"/>
      <c r="G30" s="6"/>
      <c r="H30" s="6"/>
    </row>
    <row r="31" spans="1:8" ht="23.5" customHeight="1" x14ac:dyDescent="0.65">
      <c r="A31" s="2">
        <v>25</v>
      </c>
      <c r="B31" s="6"/>
      <c r="C31" s="6"/>
      <c r="D31" s="6"/>
      <c r="E31" s="6"/>
      <c r="F31" s="6"/>
      <c r="G31" s="6"/>
      <c r="H31" s="6"/>
    </row>
    <row r="32" spans="1:8" ht="23.5" customHeight="1" x14ac:dyDescent="0.65">
      <c r="A32" s="8"/>
      <c r="B32" s="9" t="s">
        <v>72</v>
      </c>
      <c r="C32" s="9">
        <f>SUM(C7:C31)</f>
        <v>3</v>
      </c>
      <c r="D32" s="9">
        <f>SUM(D7:D31)</f>
        <v>1</v>
      </c>
      <c r="E32" s="9">
        <f>SUM(E7:E31)</f>
        <v>0</v>
      </c>
      <c r="F32" s="9"/>
      <c r="G32" s="9">
        <f>SUM(G7:G31)</f>
        <v>0</v>
      </c>
      <c r="H32" s="9">
        <f>SUM(H7:H31)</f>
        <v>2</v>
      </c>
    </row>
    <row r="34" spans="1:1" x14ac:dyDescent="0.65">
      <c r="A34" t="s">
        <v>9</v>
      </c>
    </row>
    <row r="35" spans="1:1" x14ac:dyDescent="0.65">
      <c r="A35" t="s">
        <v>92</v>
      </c>
    </row>
    <row r="36" spans="1:1" x14ac:dyDescent="0.65">
      <c r="A36" t="s">
        <v>10</v>
      </c>
    </row>
  </sheetData>
  <mergeCells count="5">
    <mergeCell ref="A5:A6"/>
    <mergeCell ref="B5:B6"/>
    <mergeCell ref="C5:E5"/>
    <mergeCell ref="F5:F6"/>
    <mergeCell ref="H5:H6"/>
  </mergeCells>
  <phoneticPr fontId="1"/>
  <pageMargins left="0.43307086614173229" right="0.23622047244094491" top="0.74803149606299213" bottom="0.74803149606299213" header="0.31496062992125984" footer="0.31496062992125984"/>
  <pageSetup paperSize="9" scale="88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22740-AD5D-4DD3-9729-94CAB094E18D}">
  <dimension ref="A1:L17"/>
  <sheetViews>
    <sheetView workbookViewId="0">
      <selection activeCell="A2" sqref="A2"/>
    </sheetView>
  </sheetViews>
  <sheetFormatPr defaultRowHeight="18.45" x14ac:dyDescent="0.65"/>
  <cols>
    <col min="8" max="8" width="9.5" style="24" bestFit="1" customWidth="1"/>
  </cols>
  <sheetData>
    <row r="1" spans="1:12" x14ac:dyDescent="0.65">
      <c r="A1" t="s">
        <v>93</v>
      </c>
    </row>
    <row r="3" spans="1:12" x14ac:dyDescent="0.65">
      <c r="A3" t="s">
        <v>77</v>
      </c>
      <c r="H3" s="24">
        <v>320000</v>
      </c>
    </row>
    <row r="5" spans="1:12" x14ac:dyDescent="0.65">
      <c r="A5" t="s">
        <v>78</v>
      </c>
    </row>
    <row r="6" spans="1:12" x14ac:dyDescent="0.65">
      <c r="A6" t="s">
        <v>79</v>
      </c>
      <c r="B6" t="s">
        <v>80</v>
      </c>
      <c r="D6" s="22">
        <v>1000</v>
      </c>
      <c r="F6" s="23">
        <v>40</v>
      </c>
      <c r="H6" s="24">
        <f>D6*F6</f>
        <v>40000</v>
      </c>
    </row>
    <row r="7" spans="1:12" x14ac:dyDescent="0.65">
      <c r="A7" s="25"/>
      <c r="B7" s="25" t="s">
        <v>81</v>
      </c>
      <c r="C7" s="25"/>
      <c r="D7" s="26">
        <v>500</v>
      </c>
      <c r="E7" s="25"/>
      <c r="F7" s="27">
        <v>2</v>
      </c>
      <c r="G7" s="25"/>
      <c r="H7" s="28">
        <f>D7*F7</f>
        <v>1000</v>
      </c>
    </row>
    <row r="8" spans="1:12" x14ac:dyDescent="0.65">
      <c r="E8" s="21"/>
      <c r="H8" s="24">
        <f>SUM(H3:H7)</f>
        <v>361000</v>
      </c>
    </row>
    <row r="11" spans="1:12" x14ac:dyDescent="0.65">
      <c r="A11" t="s">
        <v>82</v>
      </c>
    </row>
    <row r="12" spans="1:12" x14ac:dyDescent="0.65">
      <c r="A12" t="s">
        <v>83</v>
      </c>
      <c r="H12" s="24">
        <f>L15</f>
        <v>206701</v>
      </c>
      <c r="J12">
        <v>43</v>
      </c>
      <c r="K12">
        <v>3800</v>
      </c>
      <c r="L12">
        <f>J12*K12</f>
        <v>163400</v>
      </c>
    </row>
    <row r="13" spans="1:12" x14ac:dyDescent="0.65">
      <c r="A13" t="s">
        <v>84</v>
      </c>
      <c r="H13" s="24">
        <v>10000</v>
      </c>
      <c r="L13">
        <f>L12*0.15</f>
        <v>24510</v>
      </c>
    </row>
    <row r="14" spans="1:12" x14ac:dyDescent="0.65">
      <c r="A14" t="s">
        <v>85</v>
      </c>
      <c r="G14" t="s">
        <v>86</v>
      </c>
      <c r="H14" s="24">
        <v>35000</v>
      </c>
      <c r="L14">
        <f>(L12+L13)*0.1</f>
        <v>18791</v>
      </c>
    </row>
    <row r="15" spans="1:12" x14ac:dyDescent="0.65">
      <c r="G15" t="s">
        <v>87</v>
      </c>
      <c r="H15" s="24">
        <v>30000</v>
      </c>
      <c r="L15">
        <f>SUM(L12:L14)</f>
        <v>206701</v>
      </c>
    </row>
    <row r="16" spans="1:12" x14ac:dyDescent="0.65">
      <c r="A16" s="25"/>
      <c r="B16" s="25"/>
      <c r="C16" s="25"/>
      <c r="D16" s="25"/>
      <c r="E16" s="25"/>
      <c r="F16" s="25"/>
      <c r="G16" s="25" t="s">
        <v>88</v>
      </c>
      <c r="H16" s="28">
        <v>5000</v>
      </c>
    </row>
    <row r="17" spans="8:8" x14ac:dyDescent="0.65">
      <c r="H17" s="24">
        <f>SUM(H12:H16)</f>
        <v>286701</v>
      </c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B4137-C2DC-4D28-80E7-482BD89ADC88}">
  <sheetPr>
    <pageSetUpPr fitToPage="1"/>
  </sheetPr>
  <dimension ref="A1:N42"/>
  <sheetViews>
    <sheetView workbookViewId="0">
      <selection activeCell="N11" sqref="N11"/>
    </sheetView>
  </sheetViews>
  <sheetFormatPr defaultRowHeight="18.45" x14ac:dyDescent="0.65"/>
  <cols>
    <col min="1" max="1" width="6.0703125" customWidth="1"/>
    <col min="2" max="2" width="18.92578125" style="4" customWidth="1"/>
    <col min="3" max="5" width="7.5" style="4" customWidth="1"/>
    <col min="6" max="6" width="16.640625" style="4" customWidth="1"/>
    <col min="7" max="8" width="10.92578125" style="4" customWidth="1"/>
    <col min="9" max="9" width="6.0703125" style="14" customWidth="1"/>
    <col min="10" max="10" width="6.0703125" customWidth="1"/>
    <col min="11" max="11" width="8.640625" hidden="1" customWidth="1"/>
    <col min="12" max="12" width="8.640625" customWidth="1"/>
    <col min="13" max="13" width="8.640625" style="14"/>
    <col min="14" max="14" width="8.640625" style="17"/>
  </cols>
  <sheetData>
    <row r="1" spans="1:14" x14ac:dyDescent="0.65">
      <c r="B1" s="4" t="s">
        <v>94</v>
      </c>
    </row>
    <row r="2" spans="1:14" x14ac:dyDescent="0.65">
      <c r="A2" t="s">
        <v>74</v>
      </c>
      <c r="H2" s="7"/>
    </row>
    <row r="3" spans="1:14" hidden="1" x14ac:dyDescent="0.65">
      <c r="A3" t="s">
        <v>1</v>
      </c>
    </row>
    <row r="5" spans="1:14" s="1" customFormat="1" ht="24" customHeight="1" x14ac:dyDescent="0.65">
      <c r="A5" s="32"/>
      <c r="B5" s="32" t="s">
        <v>3</v>
      </c>
      <c r="C5" s="34" t="s">
        <v>4</v>
      </c>
      <c r="D5" s="35"/>
      <c r="E5" s="36"/>
      <c r="F5" s="37" t="s">
        <v>5</v>
      </c>
      <c r="G5" s="5" t="s">
        <v>6</v>
      </c>
      <c r="H5" s="37" t="s">
        <v>8</v>
      </c>
      <c r="I5" s="15"/>
      <c r="M5" s="14"/>
      <c r="N5" s="13"/>
    </row>
    <row r="6" spans="1:14" s="1" customFormat="1" ht="47.6" x14ac:dyDescent="0.65">
      <c r="A6" s="33"/>
      <c r="B6" s="33"/>
      <c r="C6" s="5" t="s">
        <v>12</v>
      </c>
      <c r="D6" s="5" t="s">
        <v>11</v>
      </c>
      <c r="E6" s="5" t="s">
        <v>13</v>
      </c>
      <c r="F6" s="33"/>
      <c r="G6" s="5" t="s">
        <v>7</v>
      </c>
      <c r="H6" s="33"/>
      <c r="I6" s="15"/>
      <c r="M6" s="14"/>
      <c r="N6" s="13"/>
    </row>
    <row r="7" spans="1:14" s="1" customFormat="1" ht="23.5" customHeight="1" x14ac:dyDescent="0.65">
      <c r="A7" s="2">
        <v>1</v>
      </c>
      <c r="B7" s="3" t="s">
        <v>15</v>
      </c>
      <c r="C7" s="3">
        <v>1</v>
      </c>
      <c r="D7" s="3"/>
      <c r="E7" s="3"/>
      <c r="F7" s="3" t="s">
        <v>16</v>
      </c>
      <c r="G7" s="19">
        <v>1</v>
      </c>
      <c r="H7" s="3">
        <v>1</v>
      </c>
      <c r="I7" s="15">
        <v>1</v>
      </c>
      <c r="K7" s="13">
        <f>C7*1000+D7*500</f>
        <v>1000</v>
      </c>
      <c r="M7" s="16">
        <v>1</v>
      </c>
      <c r="N7" s="18">
        <f ca="1">SUMIF($I$7:$I$36,1,$K$7:$K$35)</f>
        <v>1000</v>
      </c>
    </row>
    <row r="8" spans="1:14" s="1" customFormat="1" ht="23.5" customHeight="1" x14ac:dyDescent="0.65">
      <c r="A8" s="2"/>
      <c r="B8" s="3" t="s">
        <v>89</v>
      </c>
      <c r="C8" s="3">
        <v>1</v>
      </c>
      <c r="D8" s="3"/>
      <c r="E8" s="3"/>
      <c r="F8" s="3" t="s">
        <v>90</v>
      </c>
      <c r="G8" s="19">
        <v>1</v>
      </c>
      <c r="H8" s="3">
        <v>1</v>
      </c>
      <c r="I8" s="15">
        <v>3</v>
      </c>
      <c r="K8" s="13">
        <f t="shared" ref="K8:K37" si="0">C8*1000+D8*500</f>
        <v>1000</v>
      </c>
      <c r="M8" s="16">
        <v>2</v>
      </c>
      <c r="N8" s="18">
        <f ca="1">SUMIF($I$7:$I$36,2,$K$7:$K$35)</f>
        <v>0</v>
      </c>
    </row>
    <row r="9" spans="1:14" s="1" customFormat="1" ht="23.5" customHeight="1" x14ac:dyDescent="0.65">
      <c r="A9" s="2">
        <v>2</v>
      </c>
      <c r="B9" s="3" t="s">
        <v>17</v>
      </c>
      <c r="C9" s="3">
        <v>2</v>
      </c>
      <c r="D9" s="3"/>
      <c r="E9" s="3"/>
      <c r="F9" s="3" t="s">
        <v>18</v>
      </c>
      <c r="G9" s="19">
        <v>2</v>
      </c>
      <c r="H9" s="3">
        <v>2</v>
      </c>
      <c r="I9" s="15">
        <v>4</v>
      </c>
      <c r="K9" s="13">
        <f t="shared" si="0"/>
        <v>2000</v>
      </c>
      <c r="M9" s="16">
        <v>3</v>
      </c>
      <c r="N9" s="18">
        <f ca="1">SUMIF($I$7:$I$36,3,$K$7:$K$35)</f>
        <v>1000</v>
      </c>
    </row>
    <row r="10" spans="1:14" s="1" customFormat="1" ht="23.5" customHeight="1" x14ac:dyDescent="0.65">
      <c r="A10" s="2">
        <v>3</v>
      </c>
      <c r="B10" s="3" t="s">
        <v>19</v>
      </c>
      <c r="C10" s="3">
        <v>1</v>
      </c>
      <c r="D10" s="3"/>
      <c r="E10" s="3"/>
      <c r="F10" s="3" t="s">
        <v>20</v>
      </c>
      <c r="G10" s="19">
        <v>1</v>
      </c>
      <c r="H10" s="3">
        <v>1</v>
      </c>
      <c r="I10" s="15">
        <v>4</v>
      </c>
      <c r="K10" s="13">
        <f t="shared" si="0"/>
        <v>1000</v>
      </c>
      <c r="M10" s="16">
        <v>4</v>
      </c>
      <c r="N10" s="18">
        <f ca="1">SUMIF($I$7:$I$36,4,$K$7:$K$35)</f>
        <v>4000</v>
      </c>
    </row>
    <row r="11" spans="1:14" s="1" customFormat="1" ht="23.5" customHeight="1" x14ac:dyDescent="0.65">
      <c r="A11" s="2">
        <v>4</v>
      </c>
      <c r="B11" s="3" t="s">
        <v>21</v>
      </c>
      <c r="C11" s="3">
        <v>1</v>
      </c>
      <c r="D11" s="3"/>
      <c r="E11" s="3"/>
      <c r="F11" s="3" t="s">
        <v>22</v>
      </c>
      <c r="G11" s="19">
        <v>1</v>
      </c>
      <c r="H11" s="3">
        <v>1</v>
      </c>
      <c r="I11" s="15">
        <v>4</v>
      </c>
      <c r="K11" s="13">
        <f t="shared" si="0"/>
        <v>1000</v>
      </c>
      <c r="M11" s="16">
        <v>5</v>
      </c>
      <c r="N11" s="18">
        <f ca="1">SUMIF($I$7:$I$36,5,$K$7:$K$35)</f>
        <v>4500</v>
      </c>
    </row>
    <row r="12" spans="1:14" s="1" customFormat="1" ht="23.5" customHeight="1" x14ac:dyDescent="0.65">
      <c r="A12" s="2">
        <v>5</v>
      </c>
      <c r="B12" s="3" t="s">
        <v>23</v>
      </c>
      <c r="C12" s="12" t="s">
        <v>73</v>
      </c>
      <c r="D12" s="3"/>
      <c r="E12" s="3"/>
      <c r="F12" s="3" t="s">
        <v>24</v>
      </c>
      <c r="G12" s="3"/>
      <c r="H12" s="3"/>
      <c r="I12" s="15">
        <v>4</v>
      </c>
      <c r="K12" s="13">
        <v>0</v>
      </c>
      <c r="M12" s="16">
        <v>6</v>
      </c>
      <c r="N12" s="18">
        <f ca="1">SUMIF($I$7:$I$36,6,$K$7:$K$35)</f>
        <v>0</v>
      </c>
    </row>
    <row r="13" spans="1:14" ht="23.5" customHeight="1" x14ac:dyDescent="0.65">
      <c r="A13" s="2">
        <v>6</v>
      </c>
      <c r="B13" s="3" t="s">
        <v>25</v>
      </c>
      <c r="C13" s="3">
        <v>1</v>
      </c>
      <c r="D13" s="3"/>
      <c r="E13" s="3">
        <v>2</v>
      </c>
      <c r="F13" s="3" t="s">
        <v>26</v>
      </c>
      <c r="G13" s="3"/>
      <c r="H13" s="3"/>
      <c r="I13" s="15">
        <v>5</v>
      </c>
      <c r="K13" s="13">
        <f t="shared" si="0"/>
        <v>1000</v>
      </c>
      <c r="M13" s="16">
        <v>7</v>
      </c>
      <c r="N13" s="18">
        <f ca="1">SUMIF($I$7:$I$36,7,$K$7:$K$35)</f>
        <v>3000</v>
      </c>
    </row>
    <row r="14" spans="1:14" ht="23.5" customHeight="1" x14ac:dyDescent="0.65">
      <c r="A14" s="2">
        <v>7</v>
      </c>
      <c r="B14" s="6" t="s">
        <v>28</v>
      </c>
      <c r="C14" s="6">
        <v>3</v>
      </c>
      <c r="D14" s="6">
        <v>1</v>
      </c>
      <c r="E14" s="6"/>
      <c r="F14" s="6" t="s">
        <v>27</v>
      </c>
      <c r="G14" s="6"/>
      <c r="H14" s="6">
        <v>2</v>
      </c>
      <c r="I14" s="15">
        <v>5</v>
      </c>
      <c r="K14" s="13">
        <f t="shared" si="0"/>
        <v>3500</v>
      </c>
      <c r="M14" s="16">
        <v>8</v>
      </c>
      <c r="N14" s="18">
        <f ca="1">SUMIF($I$7:$I$36,8,$K$7:$K$35)</f>
        <v>0</v>
      </c>
    </row>
    <row r="15" spans="1:14" ht="23.5" customHeight="1" x14ac:dyDescent="0.65">
      <c r="A15" s="2">
        <v>8</v>
      </c>
      <c r="B15" s="6" t="s">
        <v>29</v>
      </c>
      <c r="C15" s="6">
        <v>1</v>
      </c>
      <c r="D15" s="6"/>
      <c r="E15" s="6"/>
      <c r="F15" s="29" t="s">
        <v>30</v>
      </c>
      <c r="G15" s="6">
        <v>1</v>
      </c>
      <c r="H15" s="6">
        <v>1</v>
      </c>
      <c r="I15" s="15">
        <v>7</v>
      </c>
      <c r="K15" s="13">
        <f t="shared" si="0"/>
        <v>1000</v>
      </c>
      <c r="M15" s="16">
        <v>9</v>
      </c>
      <c r="N15" s="18">
        <f ca="1">SUMIF($I$7:$I$36,9,$K$7:$K$35)</f>
        <v>5000</v>
      </c>
    </row>
    <row r="16" spans="1:14" ht="23.5" customHeight="1" x14ac:dyDescent="0.65">
      <c r="A16" s="2">
        <v>9</v>
      </c>
      <c r="B16" s="6" t="s">
        <v>31</v>
      </c>
      <c r="C16" s="6">
        <v>1</v>
      </c>
      <c r="D16" s="6"/>
      <c r="E16" s="6"/>
      <c r="F16" s="6" t="s">
        <v>32</v>
      </c>
      <c r="G16" s="20">
        <v>1</v>
      </c>
      <c r="H16" s="6">
        <v>1</v>
      </c>
      <c r="I16" s="15">
        <v>7</v>
      </c>
      <c r="K16" s="13">
        <f t="shared" si="0"/>
        <v>1000</v>
      </c>
      <c r="M16" s="16">
        <v>10</v>
      </c>
      <c r="N16" s="18">
        <f ca="1">SUMIF($I$7:$I$36,10,$K$7:$K$35)</f>
        <v>3000</v>
      </c>
    </row>
    <row r="17" spans="1:14" ht="23.5" customHeight="1" x14ac:dyDescent="0.65">
      <c r="A17" s="2">
        <v>10</v>
      </c>
      <c r="B17" s="6" t="s">
        <v>33</v>
      </c>
      <c r="C17" s="6">
        <v>1</v>
      </c>
      <c r="D17" s="6"/>
      <c r="E17" s="6"/>
      <c r="F17" s="6" t="s">
        <v>34</v>
      </c>
      <c r="G17" s="20">
        <v>1</v>
      </c>
      <c r="H17" s="6">
        <v>1</v>
      </c>
      <c r="I17" s="15">
        <v>7</v>
      </c>
      <c r="K17" s="13">
        <f t="shared" si="0"/>
        <v>1000</v>
      </c>
      <c r="M17" s="16">
        <v>11</v>
      </c>
      <c r="N17" s="18">
        <f ca="1">SUMIF($I$7:$I$36,11,$K$7:$K$35)</f>
        <v>0</v>
      </c>
    </row>
    <row r="18" spans="1:14" ht="23.5" customHeight="1" x14ac:dyDescent="0.65">
      <c r="A18" s="2">
        <v>11</v>
      </c>
      <c r="B18" s="6" t="s">
        <v>35</v>
      </c>
      <c r="C18" s="6">
        <v>1</v>
      </c>
      <c r="D18" s="6"/>
      <c r="E18" s="6"/>
      <c r="F18" s="6" t="s">
        <v>36</v>
      </c>
      <c r="G18" s="6">
        <v>1</v>
      </c>
      <c r="H18" s="6">
        <v>1</v>
      </c>
      <c r="I18" s="15">
        <v>9</v>
      </c>
      <c r="K18" s="13">
        <f t="shared" si="0"/>
        <v>1000</v>
      </c>
      <c r="M18" s="16">
        <v>12</v>
      </c>
      <c r="N18" s="18">
        <f ca="1">SUMIF($I$7:$I$36,12,$K$7:$K$35)</f>
        <v>8000</v>
      </c>
    </row>
    <row r="19" spans="1:14" ht="23.5" customHeight="1" x14ac:dyDescent="0.65">
      <c r="A19" s="2">
        <v>12</v>
      </c>
      <c r="B19" s="6" t="s">
        <v>37</v>
      </c>
      <c r="C19" s="6">
        <v>2</v>
      </c>
      <c r="D19" s="6"/>
      <c r="E19" s="6"/>
      <c r="F19" s="6" t="s">
        <v>38</v>
      </c>
      <c r="G19" s="6"/>
      <c r="H19" s="6">
        <v>0</v>
      </c>
      <c r="I19" s="15">
        <v>9</v>
      </c>
      <c r="K19" s="13">
        <f t="shared" si="0"/>
        <v>2000</v>
      </c>
      <c r="M19" s="16">
        <v>13</v>
      </c>
      <c r="N19" s="18">
        <f ca="1">SUMIF($I$7:$I$36,13,$K$7:$K$35)</f>
        <v>8000</v>
      </c>
    </row>
    <row r="20" spans="1:14" ht="23.5" customHeight="1" x14ac:dyDescent="0.65">
      <c r="A20" s="2">
        <v>13</v>
      </c>
      <c r="B20" s="6" t="s">
        <v>39</v>
      </c>
      <c r="C20" s="6">
        <v>1</v>
      </c>
      <c r="D20" s="6"/>
      <c r="E20" s="6"/>
      <c r="F20" s="6" t="s">
        <v>40</v>
      </c>
      <c r="G20" s="6">
        <v>1</v>
      </c>
      <c r="H20" s="6">
        <v>1</v>
      </c>
      <c r="I20" s="15">
        <v>9</v>
      </c>
      <c r="K20" s="13">
        <f t="shared" si="0"/>
        <v>1000</v>
      </c>
      <c r="M20" s="16">
        <v>14</v>
      </c>
      <c r="N20" s="18">
        <f ca="1">SUMIF($I$7:$I$36,14,$K$7:$K$35)</f>
        <v>4500</v>
      </c>
    </row>
    <row r="21" spans="1:14" ht="23.5" customHeight="1" x14ac:dyDescent="0.65">
      <c r="A21" s="2">
        <v>14</v>
      </c>
      <c r="B21" s="6" t="s">
        <v>41</v>
      </c>
      <c r="C21" s="6">
        <v>1</v>
      </c>
      <c r="D21" s="6"/>
      <c r="E21" s="6"/>
      <c r="F21" s="6" t="s">
        <v>42</v>
      </c>
      <c r="G21" s="6">
        <v>1</v>
      </c>
      <c r="H21" s="6">
        <v>1</v>
      </c>
      <c r="I21" s="14">
        <v>9</v>
      </c>
      <c r="K21" s="13">
        <f t="shared" si="0"/>
        <v>1000</v>
      </c>
      <c r="M21" s="16" t="s">
        <v>75</v>
      </c>
      <c r="N21" s="18">
        <f ca="1">SUM(N7:N20)</f>
        <v>42000</v>
      </c>
    </row>
    <row r="22" spans="1:14" ht="23.5" customHeight="1" x14ac:dyDescent="0.65">
      <c r="A22" s="2">
        <v>15</v>
      </c>
      <c r="B22" s="6" t="s">
        <v>43</v>
      </c>
      <c r="C22" s="6">
        <v>1</v>
      </c>
      <c r="D22" s="6"/>
      <c r="E22" s="6"/>
      <c r="F22" s="6" t="s">
        <v>44</v>
      </c>
      <c r="G22" s="6">
        <v>1</v>
      </c>
      <c r="H22" s="6">
        <v>1</v>
      </c>
      <c r="I22" s="15">
        <v>10</v>
      </c>
      <c r="K22" s="13">
        <f t="shared" si="0"/>
        <v>1000</v>
      </c>
      <c r="N22" s="13"/>
    </row>
    <row r="23" spans="1:14" ht="23.5" customHeight="1" x14ac:dyDescent="0.65">
      <c r="A23" s="2">
        <v>16</v>
      </c>
      <c r="B23" s="6" t="s">
        <v>45</v>
      </c>
      <c r="C23" s="6">
        <v>1</v>
      </c>
      <c r="D23" s="6"/>
      <c r="E23" s="6"/>
      <c r="F23" s="6" t="s">
        <v>46</v>
      </c>
      <c r="G23" s="6">
        <v>1</v>
      </c>
      <c r="H23" s="6">
        <v>1</v>
      </c>
      <c r="I23" s="15">
        <v>10</v>
      </c>
      <c r="K23" s="13">
        <f t="shared" si="0"/>
        <v>1000</v>
      </c>
      <c r="N23" s="13"/>
    </row>
    <row r="24" spans="1:14" ht="23.5" customHeight="1" x14ac:dyDescent="0.65">
      <c r="A24" s="2">
        <v>17</v>
      </c>
      <c r="B24" s="6" t="s">
        <v>47</v>
      </c>
      <c r="C24" s="6">
        <v>1</v>
      </c>
      <c r="D24" s="6"/>
      <c r="E24" s="6"/>
      <c r="F24" s="6" t="s">
        <v>48</v>
      </c>
      <c r="G24" s="20">
        <v>1</v>
      </c>
      <c r="H24" s="6">
        <v>0</v>
      </c>
      <c r="I24" s="15">
        <v>10</v>
      </c>
      <c r="K24" s="13">
        <f t="shared" si="0"/>
        <v>1000</v>
      </c>
      <c r="N24" s="13"/>
    </row>
    <row r="25" spans="1:14" ht="23.5" customHeight="1" x14ac:dyDescent="0.65">
      <c r="A25" s="2">
        <v>18</v>
      </c>
      <c r="B25" s="6" t="s">
        <v>49</v>
      </c>
      <c r="C25" s="6">
        <v>2</v>
      </c>
      <c r="D25" s="6"/>
      <c r="E25" s="6"/>
      <c r="F25" s="6" t="s">
        <v>50</v>
      </c>
      <c r="G25" s="20">
        <v>2</v>
      </c>
      <c r="H25" s="6">
        <v>2</v>
      </c>
      <c r="I25" s="15">
        <v>12</v>
      </c>
      <c r="K25" s="13">
        <f t="shared" si="0"/>
        <v>2000</v>
      </c>
      <c r="N25" s="13"/>
    </row>
    <row r="26" spans="1:14" ht="23.5" customHeight="1" x14ac:dyDescent="0.65">
      <c r="A26" s="2">
        <v>19</v>
      </c>
      <c r="B26" s="6" t="s">
        <v>51</v>
      </c>
      <c r="C26" s="6">
        <v>1</v>
      </c>
      <c r="D26" s="6"/>
      <c r="E26" s="6"/>
      <c r="F26" s="6" t="s">
        <v>52</v>
      </c>
      <c r="G26" s="20">
        <v>1</v>
      </c>
      <c r="H26" s="6">
        <v>0</v>
      </c>
      <c r="I26" s="15">
        <v>12</v>
      </c>
      <c r="K26" s="13">
        <f t="shared" si="0"/>
        <v>1000</v>
      </c>
      <c r="N26" s="13"/>
    </row>
    <row r="27" spans="1:14" ht="23.5" customHeight="1" x14ac:dyDescent="0.65">
      <c r="A27" s="2">
        <v>20</v>
      </c>
      <c r="B27" s="6" t="s">
        <v>53</v>
      </c>
      <c r="C27" s="6">
        <v>1</v>
      </c>
      <c r="D27" s="6"/>
      <c r="E27" s="6"/>
      <c r="F27" s="6" t="s">
        <v>54</v>
      </c>
      <c r="G27" s="20">
        <v>1</v>
      </c>
      <c r="H27" s="6">
        <v>1</v>
      </c>
      <c r="I27" s="15">
        <v>12</v>
      </c>
      <c r="K27" s="13">
        <f t="shared" si="0"/>
        <v>1000</v>
      </c>
    </row>
    <row r="28" spans="1:14" ht="23.5" customHeight="1" x14ac:dyDescent="0.65">
      <c r="A28" s="2">
        <v>21</v>
      </c>
      <c r="B28" s="6" t="s">
        <v>55</v>
      </c>
      <c r="C28" s="6">
        <v>1</v>
      </c>
      <c r="D28" s="6"/>
      <c r="E28" s="6"/>
      <c r="F28" s="6" t="s">
        <v>56</v>
      </c>
      <c r="G28" s="20">
        <v>1</v>
      </c>
      <c r="H28" s="6">
        <v>1</v>
      </c>
      <c r="I28" s="15">
        <v>12</v>
      </c>
      <c r="K28" s="13">
        <f t="shared" si="0"/>
        <v>1000</v>
      </c>
    </row>
    <row r="29" spans="1:14" ht="23.5" customHeight="1" x14ac:dyDescent="0.65">
      <c r="A29" s="2">
        <v>22</v>
      </c>
      <c r="B29" s="6" t="s">
        <v>57</v>
      </c>
      <c r="C29" s="6">
        <v>1</v>
      </c>
      <c r="D29" s="6"/>
      <c r="E29" s="6"/>
      <c r="F29" s="6" t="s">
        <v>58</v>
      </c>
      <c r="G29" s="20">
        <v>1</v>
      </c>
      <c r="H29" s="6">
        <v>0</v>
      </c>
      <c r="I29" s="15">
        <v>12</v>
      </c>
      <c r="K29" s="13">
        <f t="shared" si="0"/>
        <v>1000</v>
      </c>
    </row>
    <row r="30" spans="1:14" ht="23.5" customHeight="1" x14ac:dyDescent="0.65">
      <c r="A30" s="2">
        <v>23</v>
      </c>
      <c r="B30" s="6" t="s">
        <v>59</v>
      </c>
      <c r="C30" s="6">
        <v>2</v>
      </c>
      <c r="D30" s="6"/>
      <c r="E30" s="6">
        <v>2</v>
      </c>
      <c r="F30" s="6" t="s">
        <v>60</v>
      </c>
      <c r="G30" s="6"/>
      <c r="H30" s="6">
        <v>1</v>
      </c>
      <c r="I30" s="15">
        <v>12</v>
      </c>
      <c r="K30" s="13">
        <f t="shared" si="0"/>
        <v>2000</v>
      </c>
    </row>
    <row r="31" spans="1:14" ht="23.5" customHeight="1" x14ac:dyDescent="0.65">
      <c r="A31" s="2">
        <v>24</v>
      </c>
      <c r="B31" s="6" t="s">
        <v>61</v>
      </c>
      <c r="C31" s="6">
        <v>3</v>
      </c>
      <c r="D31" s="6"/>
      <c r="E31" s="6"/>
      <c r="F31" s="6" t="s">
        <v>62</v>
      </c>
      <c r="G31" s="6"/>
      <c r="H31" s="6">
        <v>0</v>
      </c>
      <c r="I31" s="15">
        <v>13</v>
      </c>
      <c r="K31" s="13">
        <f t="shared" si="0"/>
        <v>3000</v>
      </c>
    </row>
    <row r="32" spans="1:14" ht="23.5" customHeight="1" x14ac:dyDescent="0.65">
      <c r="A32" s="2">
        <v>25</v>
      </c>
      <c r="B32" s="6" t="s">
        <v>63</v>
      </c>
      <c r="C32" s="6">
        <v>2</v>
      </c>
      <c r="D32" s="6"/>
      <c r="E32" s="6">
        <v>2</v>
      </c>
      <c r="F32" s="6" t="s">
        <v>64</v>
      </c>
      <c r="G32" s="6"/>
      <c r="H32" s="6">
        <v>1</v>
      </c>
      <c r="I32" s="15">
        <v>13</v>
      </c>
      <c r="K32" s="13">
        <f t="shared" si="0"/>
        <v>2000</v>
      </c>
    </row>
    <row r="33" spans="1:11" ht="23.5" customHeight="1" x14ac:dyDescent="0.65">
      <c r="A33" s="2">
        <v>26</v>
      </c>
      <c r="B33" s="6" t="s">
        <v>76</v>
      </c>
      <c r="C33" s="6">
        <v>1</v>
      </c>
      <c r="D33" s="6"/>
      <c r="E33" s="6"/>
      <c r="F33" s="6"/>
      <c r="G33" s="6"/>
      <c r="H33" s="6"/>
      <c r="I33" s="15">
        <v>13</v>
      </c>
      <c r="K33" s="13">
        <f t="shared" si="0"/>
        <v>1000</v>
      </c>
    </row>
    <row r="34" spans="1:11" ht="23.5" customHeight="1" x14ac:dyDescent="0.65">
      <c r="A34" s="2">
        <v>27</v>
      </c>
      <c r="B34" s="6" t="s">
        <v>66</v>
      </c>
      <c r="C34" s="6">
        <v>2</v>
      </c>
      <c r="D34" s="6"/>
      <c r="E34" s="6"/>
      <c r="F34" s="6" t="s">
        <v>67</v>
      </c>
      <c r="G34" s="20">
        <v>2</v>
      </c>
      <c r="H34" s="6">
        <v>2</v>
      </c>
      <c r="I34" s="15">
        <v>13</v>
      </c>
      <c r="K34" s="13">
        <f t="shared" si="0"/>
        <v>2000</v>
      </c>
    </row>
    <row r="35" spans="1:11" ht="23.5" customHeight="1" x14ac:dyDescent="0.65">
      <c r="A35" s="2">
        <v>28</v>
      </c>
      <c r="B35" s="6" t="s">
        <v>68</v>
      </c>
      <c r="C35" s="6">
        <v>3</v>
      </c>
      <c r="D35" s="6">
        <v>1</v>
      </c>
      <c r="E35" s="6">
        <v>2</v>
      </c>
      <c r="F35" s="6" t="s">
        <v>69</v>
      </c>
      <c r="G35" s="6"/>
      <c r="H35" s="6">
        <v>2</v>
      </c>
      <c r="I35" s="15">
        <v>14</v>
      </c>
      <c r="K35" s="13">
        <f t="shared" si="0"/>
        <v>3500</v>
      </c>
    </row>
    <row r="36" spans="1:11" ht="23.5" customHeight="1" x14ac:dyDescent="0.65">
      <c r="A36" s="2">
        <v>29</v>
      </c>
      <c r="B36" s="6" t="s">
        <v>70</v>
      </c>
      <c r="C36" s="6">
        <v>1</v>
      </c>
      <c r="D36" s="6"/>
      <c r="E36" s="6"/>
      <c r="F36" s="6" t="s">
        <v>71</v>
      </c>
      <c r="G36" s="6"/>
      <c r="H36" s="6">
        <v>0</v>
      </c>
      <c r="I36" s="15">
        <v>14</v>
      </c>
      <c r="K36" s="13">
        <f t="shared" si="0"/>
        <v>1000</v>
      </c>
    </row>
    <row r="37" spans="1:11" ht="23.5" customHeight="1" thickBot="1" x14ac:dyDescent="0.7">
      <c r="A37" s="10">
        <v>30</v>
      </c>
      <c r="B37" s="11"/>
      <c r="C37" s="11"/>
      <c r="D37" s="11"/>
      <c r="E37" s="11"/>
      <c r="F37" s="11"/>
      <c r="G37" s="11"/>
      <c r="H37" s="11"/>
      <c r="I37" s="15"/>
      <c r="K37" s="13">
        <f t="shared" si="0"/>
        <v>0</v>
      </c>
    </row>
    <row r="38" spans="1:11" ht="18.899999999999999" thickTop="1" x14ac:dyDescent="0.65">
      <c r="A38" s="8"/>
      <c r="B38" s="9" t="s">
        <v>72</v>
      </c>
      <c r="C38" s="9">
        <f>SUM(C7:C37)</f>
        <v>41</v>
      </c>
      <c r="D38" s="9">
        <f>SUM(D7:D37)</f>
        <v>2</v>
      </c>
      <c r="E38" s="9">
        <f>SUM(E7:E37)</f>
        <v>8</v>
      </c>
      <c r="F38" s="9"/>
      <c r="G38" s="9">
        <f>SUM(G7:G37)</f>
        <v>23</v>
      </c>
      <c r="H38" s="9">
        <f>SUM(H7:H37)</f>
        <v>26</v>
      </c>
    </row>
    <row r="39" spans="1:11" hidden="1" x14ac:dyDescent="0.65"/>
    <row r="40" spans="1:11" hidden="1" x14ac:dyDescent="0.65">
      <c r="A40" t="s">
        <v>9</v>
      </c>
    </row>
    <row r="41" spans="1:11" hidden="1" x14ac:dyDescent="0.65">
      <c r="A41" t="s">
        <v>14</v>
      </c>
    </row>
    <row r="42" spans="1:11" x14ac:dyDescent="0.65">
      <c r="A42" t="s">
        <v>10</v>
      </c>
    </row>
  </sheetData>
  <mergeCells count="5">
    <mergeCell ref="A5:A6"/>
    <mergeCell ref="B5:B6"/>
    <mergeCell ref="C5:E5"/>
    <mergeCell ref="F5:F6"/>
    <mergeCell ref="H5:H6"/>
  </mergeCells>
  <phoneticPr fontId="1"/>
  <pageMargins left="0.43307086614173229" right="0.23622047244094491" top="0.74803149606299213" bottom="0.74803149606299213" header="0.31496062992125984" footer="0.31496062992125984"/>
  <pageSetup paperSize="9" scale="71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1EA54-E0CF-472F-8FE5-023A93EBEFD4}">
  <sheetPr>
    <pageSetUpPr fitToPage="1"/>
  </sheetPr>
  <dimension ref="A1:I41"/>
  <sheetViews>
    <sheetView workbookViewId="0">
      <selection activeCell="A3" sqref="A3"/>
    </sheetView>
  </sheetViews>
  <sheetFormatPr defaultRowHeight="18.45" x14ac:dyDescent="0.65"/>
  <cols>
    <col min="1" max="1" width="6.0703125" customWidth="1"/>
    <col min="2" max="2" width="18.92578125" style="4" customWidth="1"/>
    <col min="3" max="5" width="7.5" style="4" customWidth="1"/>
    <col min="6" max="6" width="17.7109375" style="4" customWidth="1"/>
    <col min="7" max="8" width="10.92578125" style="4" customWidth="1"/>
    <col min="9" max="10" width="6.0703125" customWidth="1"/>
  </cols>
  <sheetData>
    <row r="1" spans="1:9" x14ac:dyDescent="0.65">
      <c r="B1" s="4" t="s">
        <v>94</v>
      </c>
    </row>
    <row r="2" spans="1:9" x14ac:dyDescent="0.65">
      <c r="A2" t="s">
        <v>0</v>
      </c>
      <c r="H2" s="7" t="s">
        <v>2</v>
      </c>
    </row>
    <row r="5" spans="1:9" s="1" customFormat="1" ht="24" customHeight="1" x14ac:dyDescent="0.65">
      <c r="A5" s="32"/>
      <c r="B5" s="32" t="s">
        <v>3</v>
      </c>
      <c r="C5" s="34" t="s">
        <v>4</v>
      </c>
      <c r="D5" s="35"/>
      <c r="E5" s="36"/>
      <c r="F5" s="37" t="s">
        <v>5</v>
      </c>
      <c r="G5" s="5" t="s">
        <v>6</v>
      </c>
      <c r="H5" s="37" t="s">
        <v>8</v>
      </c>
    </row>
    <row r="6" spans="1:9" s="1" customFormat="1" ht="47.6" x14ac:dyDescent="0.65">
      <c r="A6" s="33"/>
      <c r="B6" s="33"/>
      <c r="C6" s="5" t="s">
        <v>12</v>
      </c>
      <c r="D6" s="5" t="s">
        <v>11</v>
      </c>
      <c r="E6" s="5" t="s">
        <v>13</v>
      </c>
      <c r="F6" s="33"/>
      <c r="G6" s="5" t="s">
        <v>7</v>
      </c>
      <c r="H6" s="33"/>
    </row>
    <row r="7" spans="1:9" s="1" customFormat="1" ht="23.5" customHeight="1" x14ac:dyDescent="0.65">
      <c r="A7" s="2">
        <v>1</v>
      </c>
      <c r="B7" s="3" t="s">
        <v>15</v>
      </c>
      <c r="C7" s="3">
        <v>1</v>
      </c>
      <c r="D7" s="3"/>
      <c r="E7" s="3"/>
      <c r="F7" s="3" t="s">
        <v>16</v>
      </c>
      <c r="G7" s="3">
        <v>1</v>
      </c>
      <c r="H7" s="3">
        <v>1</v>
      </c>
      <c r="I7" s="1">
        <v>1</v>
      </c>
    </row>
    <row r="8" spans="1:9" s="1" customFormat="1" ht="23.5" customHeight="1" x14ac:dyDescent="0.65">
      <c r="A8" s="2">
        <v>2</v>
      </c>
      <c r="B8" s="3" t="s">
        <v>17</v>
      </c>
      <c r="C8" s="3">
        <v>2</v>
      </c>
      <c r="D8" s="3"/>
      <c r="E8" s="3"/>
      <c r="F8" s="3" t="s">
        <v>18</v>
      </c>
      <c r="G8" s="3">
        <v>2</v>
      </c>
      <c r="H8" s="3">
        <v>2</v>
      </c>
      <c r="I8" s="1">
        <v>4</v>
      </c>
    </row>
    <row r="9" spans="1:9" s="1" customFormat="1" ht="23.5" customHeight="1" x14ac:dyDescent="0.65">
      <c r="A9" s="2">
        <v>3</v>
      </c>
      <c r="B9" s="3" t="s">
        <v>19</v>
      </c>
      <c r="C9" s="3">
        <v>1</v>
      </c>
      <c r="D9" s="3"/>
      <c r="E9" s="3"/>
      <c r="F9" s="3" t="s">
        <v>20</v>
      </c>
      <c r="G9" s="3">
        <v>1</v>
      </c>
      <c r="H9" s="3">
        <v>1</v>
      </c>
      <c r="I9" s="1">
        <v>4</v>
      </c>
    </row>
    <row r="10" spans="1:9" s="1" customFormat="1" ht="23.5" customHeight="1" x14ac:dyDescent="0.65">
      <c r="A10" s="2">
        <v>4</v>
      </c>
      <c r="B10" s="3" t="s">
        <v>21</v>
      </c>
      <c r="C10" s="3">
        <v>1</v>
      </c>
      <c r="D10" s="3"/>
      <c r="E10" s="3"/>
      <c r="F10" s="3" t="s">
        <v>22</v>
      </c>
      <c r="G10" s="3">
        <v>1</v>
      </c>
      <c r="H10" s="3">
        <v>1</v>
      </c>
      <c r="I10" s="1">
        <v>4</v>
      </c>
    </row>
    <row r="11" spans="1:9" s="1" customFormat="1" ht="23.5" customHeight="1" x14ac:dyDescent="0.65">
      <c r="A11" s="2">
        <v>5</v>
      </c>
      <c r="B11" s="3" t="s">
        <v>23</v>
      </c>
      <c r="C11" s="3">
        <v>1</v>
      </c>
      <c r="D11" s="3"/>
      <c r="E11" s="3"/>
      <c r="F11" s="3" t="s">
        <v>24</v>
      </c>
      <c r="G11" s="3">
        <v>1</v>
      </c>
      <c r="H11" s="3">
        <v>1</v>
      </c>
      <c r="I11" s="1">
        <v>4</v>
      </c>
    </row>
    <row r="12" spans="1:9" s="1" customFormat="1" ht="23.5" customHeight="1" x14ac:dyDescent="0.65">
      <c r="A12" s="2">
        <v>6</v>
      </c>
      <c r="B12" s="3" t="s">
        <v>25</v>
      </c>
      <c r="C12" s="3">
        <v>1</v>
      </c>
      <c r="D12" s="3"/>
      <c r="E12" s="3">
        <v>2</v>
      </c>
      <c r="F12" s="3" t="s">
        <v>26</v>
      </c>
      <c r="G12" s="3"/>
      <c r="H12" s="3"/>
      <c r="I12" s="1">
        <v>5</v>
      </c>
    </row>
    <row r="13" spans="1:9" ht="23.5" customHeight="1" x14ac:dyDescent="0.65">
      <c r="A13" s="2">
        <v>7</v>
      </c>
      <c r="B13" s="6" t="s">
        <v>28</v>
      </c>
      <c r="C13" s="6">
        <v>3</v>
      </c>
      <c r="D13" s="6">
        <v>1</v>
      </c>
      <c r="E13" s="6"/>
      <c r="F13" s="6" t="s">
        <v>27</v>
      </c>
      <c r="G13" s="6"/>
      <c r="H13" s="6">
        <v>2</v>
      </c>
      <c r="I13" s="1">
        <v>5</v>
      </c>
    </row>
    <row r="14" spans="1:9" ht="23.5" customHeight="1" x14ac:dyDescent="0.65">
      <c r="A14" s="2">
        <v>8</v>
      </c>
      <c r="B14" s="6" t="s">
        <v>29</v>
      </c>
      <c r="C14" s="6">
        <v>1</v>
      </c>
      <c r="D14" s="6"/>
      <c r="E14" s="6"/>
      <c r="F14" s="3" t="s">
        <v>30</v>
      </c>
      <c r="G14" s="6"/>
      <c r="H14" s="6">
        <v>1</v>
      </c>
      <c r="I14" s="1">
        <v>7</v>
      </c>
    </row>
    <row r="15" spans="1:9" ht="23.5" customHeight="1" x14ac:dyDescent="0.65">
      <c r="A15" s="2">
        <v>9</v>
      </c>
      <c r="B15" s="6" t="s">
        <v>31</v>
      </c>
      <c r="C15" s="6">
        <v>1</v>
      </c>
      <c r="D15" s="6"/>
      <c r="E15" s="6"/>
      <c r="F15" s="6" t="s">
        <v>32</v>
      </c>
      <c r="G15" s="6">
        <v>1</v>
      </c>
      <c r="H15" s="6">
        <v>1</v>
      </c>
      <c r="I15" s="1">
        <v>7</v>
      </c>
    </row>
    <row r="16" spans="1:9" ht="23.5" customHeight="1" x14ac:dyDescent="0.65">
      <c r="A16" s="2">
        <v>10</v>
      </c>
      <c r="B16" s="6" t="s">
        <v>33</v>
      </c>
      <c r="C16" s="6">
        <v>1</v>
      </c>
      <c r="D16" s="6"/>
      <c r="E16" s="6"/>
      <c r="F16" s="6" t="s">
        <v>34</v>
      </c>
      <c r="G16" s="6">
        <v>1</v>
      </c>
      <c r="H16" s="6">
        <v>1</v>
      </c>
      <c r="I16" s="1">
        <v>7</v>
      </c>
    </row>
    <row r="17" spans="1:9" ht="23.5" customHeight="1" x14ac:dyDescent="0.65">
      <c r="A17" s="2">
        <v>11</v>
      </c>
      <c r="B17" s="6" t="s">
        <v>35</v>
      </c>
      <c r="C17" s="6">
        <v>1</v>
      </c>
      <c r="D17" s="6"/>
      <c r="E17" s="6"/>
      <c r="F17" s="6" t="s">
        <v>36</v>
      </c>
      <c r="G17" s="6"/>
      <c r="H17" s="6">
        <v>1</v>
      </c>
      <c r="I17" s="1">
        <v>9</v>
      </c>
    </row>
    <row r="18" spans="1:9" ht="23.5" customHeight="1" x14ac:dyDescent="0.65">
      <c r="A18" s="2">
        <v>12</v>
      </c>
      <c r="B18" s="6" t="s">
        <v>37</v>
      </c>
      <c r="C18" s="6">
        <v>2</v>
      </c>
      <c r="D18" s="6"/>
      <c r="E18" s="6"/>
      <c r="F18" s="6" t="s">
        <v>38</v>
      </c>
      <c r="G18" s="6"/>
      <c r="H18" s="6">
        <v>0</v>
      </c>
      <c r="I18" s="1">
        <v>9</v>
      </c>
    </row>
    <row r="19" spans="1:9" ht="23.5" customHeight="1" x14ac:dyDescent="0.65">
      <c r="A19" s="2">
        <v>13</v>
      </c>
      <c r="B19" s="6" t="s">
        <v>39</v>
      </c>
      <c r="C19" s="6">
        <v>1</v>
      </c>
      <c r="D19" s="6"/>
      <c r="E19" s="6"/>
      <c r="F19" s="6" t="s">
        <v>40</v>
      </c>
      <c r="G19" s="6"/>
      <c r="H19" s="6">
        <v>1</v>
      </c>
      <c r="I19" s="1">
        <v>9</v>
      </c>
    </row>
    <row r="20" spans="1:9" ht="23.5" customHeight="1" x14ac:dyDescent="0.65">
      <c r="A20" s="2">
        <v>14</v>
      </c>
      <c r="B20" s="6" t="s">
        <v>41</v>
      </c>
      <c r="C20" s="6">
        <v>1</v>
      </c>
      <c r="D20" s="6"/>
      <c r="E20" s="6"/>
      <c r="F20" s="6" t="s">
        <v>42</v>
      </c>
      <c r="G20" s="6"/>
      <c r="H20" s="6">
        <v>1</v>
      </c>
      <c r="I20">
        <v>9</v>
      </c>
    </row>
    <row r="21" spans="1:9" ht="23.5" customHeight="1" x14ac:dyDescent="0.65">
      <c r="A21" s="2">
        <v>15</v>
      </c>
      <c r="B21" s="6" t="s">
        <v>43</v>
      </c>
      <c r="C21" s="6">
        <v>1</v>
      </c>
      <c r="D21" s="6"/>
      <c r="E21" s="6"/>
      <c r="F21" s="6" t="s">
        <v>44</v>
      </c>
      <c r="G21" s="6"/>
      <c r="H21" s="6">
        <v>1</v>
      </c>
      <c r="I21" s="1">
        <v>10</v>
      </c>
    </row>
    <row r="22" spans="1:9" ht="23.5" customHeight="1" x14ac:dyDescent="0.65">
      <c r="A22" s="2">
        <v>16</v>
      </c>
      <c r="B22" s="6" t="s">
        <v>45</v>
      </c>
      <c r="C22" s="6">
        <v>1</v>
      </c>
      <c r="D22" s="6"/>
      <c r="E22" s="6"/>
      <c r="F22" s="6" t="s">
        <v>46</v>
      </c>
      <c r="G22" s="6"/>
      <c r="H22" s="6">
        <v>1</v>
      </c>
      <c r="I22" s="1">
        <v>10</v>
      </c>
    </row>
    <row r="23" spans="1:9" ht="23.5" customHeight="1" x14ac:dyDescent="0.65">
      <c r="A23" s="2">
        <v>17</v>
      </c>
      <c r="B23" s="6" t="s">
        <v>47</v>
      </c>
      <c r="C23" s="6">
        <v>1</v>
      </c>
      <c r="D23" s="6"/>
      <c r="E23" s="6"/>
      <c r="F23" s="6" t="s">
        <v>48</v>
      </c>
      <c r="G23" s="6">
        <v>1</v>
      </c>
      <c r="H23" s="6">
        <v>0</v>
      </c>
      <c r="I23" s="1">
        <v>10</v>
      </c>
    </row>
    <row r="24" spans="1:9" ht="23.5" customHeight="1" x14ac:dyDescent="0.65">
      <c r="A24" s="2">
        <v>18</v>
      </c>
      <c r="B24" s="6" t="s">
        <v>49</v>
      </c>
      <c r="C24" s="6">
        <v>2</v>
      </c>
      <c r="D24" s="6"/>
      <c r="E24" s="6"/>
      <c r="F24" s="6" t="s">
        <v>50</v>
      </c>
      <c r="G24" s="6">
        <v>2</v>
      </c>
      <c r="H24" s="6">
        <v>2</v>
      </c>
      <c r="I24" s="1">
        <v>12</v>
      </c>
    </row>
    <row r="25" spans="1:9" ht="23.5" customHeight="1" x14ac:dyDescent="0.65">
      <c r="A25" s="2">
        <v>19</v>
      </c>
      <c r="B25" s="6" t="s">
        <v>51</v>
      </c>
      <c r="C25" s="6">
        <v>1</v>
      </c>
      <c r="D25" s="6"/>
      <c r="E25" s="6"/>
      <c r="F25" s="6" t="s">
        <v>52</v>
      </c>
      <c r="G25" s="6">
        <v>1</v>
      </c>
      <c r="H25" s="6">
        <v>0</v>
      </c>
      <c r="I25" s="1">
        <v>12</v>
      </c>
    </row>
    <row r="26" spans="1:9" ht="23.5" customHeight="1" x14ac:dyDescent="0.65">
      <c r="A26" s="2">
        <v>20</v>
      </c>
      <c r="B26" s="6" t="s">
        <v>53</v>
      </c>
      <c r="C26" s="6">
        <v>1</v>
      </c>
      <c r="D26" s="6"/>
      <c r="E26" s="6"/>
      <c r="F26" s="6" t="s">
        <v>54</v>
      </c>
      <c r="G26" s="6">
        <v>1</v>
      </c>
      <c r="H26" s="6">
        <v>1</v>
      </c>
      <c r="I26" s="1">
        <v>12</v>
      </c>
    </row>
    <row r="27" spans="1:9" ht="23.5" customHeight="1" x14ac:dyDescent="0.65">
      <c r="A27" s="2">
        <v>21</v>
      </c>
      <c r="B27" s="6" t="s">
        <v>55</v>
      </c>
      <c r="C27" s="6">
        <v>1</v>
      </c>
      <c r="D27" s="6"/>
      <c r="E27" s="6"/>
      <c r="F27" s="6" t="s">
        <v>56</v>
      </c>
      <c r="G27" s="6">
        <v>1</v>
      </c>
      <c r="H27" s="6">
        <v>1</v>
      </c>
      <c r="I27" s="1">
        <v>12</v>
      </c>
    </row>
    <row r="28" spans="1:9" ht="23.5" customHeight="1" x14ac:dyDescent="0.65">
      <c r="A28" s="2">
        <v>22</v>
      </c>
      <c r="B28" s="6" t="s">
        <v>57</v>
      </c>
      <c r="C28" s="6">
        <v>1</v>
      </c>
      <c r="D28" s="6"/>
      <c r="E28" s="6"/>
      <c r="F28" s="6" t="s">
        <v>58</v>
      </c>
      <c r="G28" s="6">
        <v>1</v>
      </c>
      <c r="H28" s="6">
        <v>0</v>
      </c>
      <c r="I28" s="1">
        <v>12</v>
      </c>
    </row>
    <row r="29" spans="1:9" ht="23.5" customHeight="1" x14ac:dyDescent="0.65">
      <c r="A29" s="2">
        <v>23</v>
      </c>
      <c r="B29" s="6" t="s">
        <v>59</v>
      </c>
      <c r="C29" s="6">
        <v>2</v>
      </c>
      <c r="D29" s="6"/>
      <c r="E29" s="6">
        <v>2</v>
      </c>
      <c r="F29" s="6" t="s">
        <v>60</v>
      </c>
      <c r="G29" s="6"/>
      <c r="H29" s="6">
        <v>1</v>
      </c>
      <c r="I29" s="1">
        <v>12</v>
      </c>
    </row>
    <row r="30" spans="1:9" ht="23.5" customHeight="1" x14ac:dyDescent="0.65">
      <c r="A30" s="2">
        <v>24</v>
      </c>
      <c r="B30" s="6" t="s">
        <v>61</v>
      </c>
      <c r="C30" s="6">
        <v>3</v>
      </c>
      <c r="D30" s="6"/>
      <c r="E30" s="6"/>
      <c r="F30" s="6" t="s">
        <v>62</v>
      </c>
      <c r="G30" s="6"/>
      <c r="H30" s="6">
        <v>0</v>
      </c>
      <c r="I30" s="1">
        <v>13</v>
      </c>
    </row>
    <row r="31" spans="1:9" ht="23.5" customHeight="1" x14ac:dyDescent="0.65">
      <c r="A31" s="2">
        <v>25</v>
      </c>
      <c r="B31" s="6" t="s">
        <v>63</v>
      </c>
      <c r="C31" s="6">
        <v>2</v>
      </c>
      <c r="D31" s="6"/>
      <c r="E31" s="6">
        <v>2</v>
      </c>
      <c r="F31" s="6" t="s">
        <v>64</v>
      </c>
      <c r="G31" s="6"/>
      <c r="H31" s="6">
        <v>1</v>
      </c>
      <c r="I31" s="1">
        <v>13</v>
      </c>
    </row>
    <row r="32" spans="1:9" ht="23.5" customHeight="1" x14ac:dyDescent="0.65">
      <c r="A32" s="2">
        <v>26</v>
      </c>
      <c r="B32" s="6" t="s">
        <v>65</v>
      </c>
      <c r="C32" s="6">
        <v>1</v>
      </c>
      <c r="D32" s="6"/>
      <c r="E32" s="6"/>
      <c r="F32" s="6"/>
      <c r="G32" s="6"/>
      <c r="H32" s="6"/>
      <c r="I32" s="1">
        <v>13</v>
      </c>
    </row>
    <row r="33" spans="1:9" ht="23.5" customHeight="1" x14ac:dyDescent="0.65">
      <c r="A33" s="2">
        <v>27</v>
      </c>
      <c r="B33" s="6" t="s">
        <v>66</v>
      </c>
      <c r="C33" s="6">
        <v>2</v>
      </c>
      <c r="D33" s="6"/>
      <c r="E33" s="6"/>
      <c r="F33" s="6" t="s">
        <v>67</v>
      </c>
      <c r="G33" s="6">
        <v>2</v>
      </c>
      <c r="H33" s="6">
        <v>2</v>
      </c>
      <c r="I33" s="1">
        <v>13</v>
      </c>
    </row>
    <row r="34" spans="1:9" ht="23.5" customHeight="1" x14ac:dyDescent="0.65">
      <c r="A34" s="2">
        <v>28</v>
      </c>
      <c r="B34" s="6" t="s">
        <v>68</v>
      </c>
      <c r="C34" s="6">
        <v>3</v>
      </c>
      <c r="D34" s="6">
        <v>1</v>
      </c>
      <c r="E34" s="6">
        <v>2</v>
      </c>
      <c r="F34" s="6" t="s">
        <v>69</v>
      </c>
      <c r="G34" s="6"/>
      <c r="H34" s="6">
        <v>2</v>
      </c>
      <c r="I34" s="1">
        <v>14</v>
      </c>
    </row>
    <row r="35" spans="1:9" ht="23.5" customHeight="1" x14ac:dyDescent="0.65">
      <c r="A35" s="2">
        <v>29</v>
      </c>
      <c r="B35" s="6" t="s">
        <v>70</v>
      </c>
      <c r="C35" s="6">
        <v>1</v>
      </c>
      <c r="D35" s="6"/>
      <c r="E35" s="6"/>
      <c r="F35" s="6" t="s">
        <v>71</v>
      </c>
      <c r="G35" s="6"/>
      <c r="H35" s="6">
        <v>0</v>
      </c>
      <c r="I35" s="1">
        <v>14</v>
      </c>
    </row>
    <row r="36" spans="1:9" ht="23.5" customHeight="1" thickBot="1" x14ac:dyDescent="0.7">
      <c r="A36" s="10">
        <v>30</v>
      </c>
      <c r="B36" s="11"/>
      <c r="C36" s="11"/>
      <c r="D36" s="11"/>
      <c r="E36" s="11"/>
      <c r="F36" s="11"/>
      <c r="G36" s="11"/>
      <c r="H36" s="11"/>
      <c r="I36" s="1"/>
    </row>
    <row r="37" spans="1:9" ht="23.5" customHeight="1" thickTop="1" x14ac:dyDescent="0.65">
      <c r="A37" s="8"/>
      <c r="B37" s="9" t="s">
        <v>72</v>
      </c>
      <c r="C37" s="9">
        <f>SUM(C7:C36)</f>
        <v>41</v>
      </c>
      <c r="D37" s="9">
        <f t="shared" ref="D37:E37" si="0">SUM(D7:D36)</f>
        <v>2</v>
      </c>
      <c r="E37" s="9">
        <f t="shared" si="0"/>
        <v>8</v>
      </c>
      <c r="F37" s="9"/>
      <c r="G37" s="9">
        <f t="shared" ref="G37" si="1">SUM(G7:G36)</f>
        <v>17</v>
      </c>
      <c r="H37" s="9">
        <f t="shared" ref="H37" si="2">SUM(H7:H36)</f>
        <v>26</v>
      </c>
    </row>
    <row r="39" spans="1:9" x14ac:dyDescent="0.65">
      <c r="A39" t="s">
        <v>9</v>
      </c>
    </row>
    <row r="40" spans="1:9" x14ac:dyDescent="0.65">
      <c r="A40" t="s">
        <v>14</v>
      </c>
    </row>
    <row r="41" spans="1:9" x14ac:dyDescent="0.65">
      <c r="A41" t="s">
        <v>10</v>
      </c>
    </row>
  </sheetData>
  <mergeCells count="5">
    <mergeCell ref="A5:A6"/>
    <mergeCell ref="B5:B6"/>
    <mergeCell ref="C5:E5"/>
    <mergeCell ref="H5:H6"/>
    <mergeCell ref="F5:F6"/>
  </mergeCells>
  <phoneticPr fontId="1"/>
  <pageMargins left="0.43307086614173229" right="0.23622047244094491" top="0.74803149606299213" bottom="0.74803149606299213" header="0.31496062992125984" footer="0.31496062992125984"/>
  <pageSetup paperSize="9" scale="95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C2A66-EEBA-4C4C-970D-48E1E750E75B}">
  <sheetPr>
    <pageSetUpPr fitToPage="1"/>
  </sheetPr>
  <dimension ref="A2:H36"/>
  <sheetViews>
    <sheetView workbookViewId="0">
      <selection activeCell="K9" sqref="K9"/>
    </sheetView>
  </sheetViews>
  <sheetFormatPr defaultRowHeight="18.45" x14ac:dyDescent="0.65"/>
  <cols>
    <col min="1" max="1" width="6.0703125" customWidth="1"/>
    <col min="2" max="2" width="18.92578125" style="4" customWidth="1"/>
    <col min="3" max="5" width="7.5" style="4" customWidth="1"/>
    <col min="6" max="6" width="17.7109375" style="4" customWidth="1"/>
    <col min="7" max="8" width="10.92578125" style="4" customWidth="1"/>
  </cols>
  <sheetData>
    <row r="2" spans="1:8" x14ac:dyDescent="0.65">
      <c r="A2" t="s">
        <v>0</v>
      </c>
      <c r="H2" s="7" t="s">
        <v>2</v>
      </c>
    </row>
    <row r="3" spans="1:8" x14ac:dyDescent="0.65">
      <c r="A3" t="s">
        <v>91</v>
      </c>
    </row>
    <row r="5" spans="1:8" s="1" customFormat="1" ht="24" customHeight="1" x14ac:dyDescent="0.65">
      <c r="A5" s="32"/>
      <c r="B5" s="32" t="s">
        <v>3</v>
      </c>
      <c r="C5" s="34" t="s">
        <v>4</v>
      </c>
      <c r="D5" s="35"/>
      <c r="E5" s="36"/>
      <c r="F5" s="37" t="s">
        <v>5</v>
      </c>
      <c r="G5" s="5" t="s">
        <v>6</v>
      </c>
      <c r="H5" s="37" t="s">
        <v>8</v>
      </c>
    </row>
    <row r="6" spans="1:8" s="1" customFormat="1" ht="47.6" x14ac:dyDescent="0.65">
      <c r="A6" s="33"/>
      <c r="B6" s="33"/>
      <c r="C6" s="5" t="s">
        <v>12</v>
      </c>
      <c r="D6" s="5" t="s">
        <v>11</v>
      </c>
      <c r="E6" s="5" t="s">
        <v>13</v>
      </c>
      <c r="F6" s="33"/>
      <c r="G6" s="5" t="s">
        <v>7</v>
      </c>
      <c r="H6" s="33"/>
    </row>
    <row r="7" spans="1:8" s="1" customFormat="1" ht="23.5" customHeight="1" x14ac:dyDescent="0.65">
      <c r="A7" s="2">
        <v>1</v>
      </c>
      <c r="B7" s="3"/>
      <c r="C7" s="3"/>
      <c r="D7" s="3"/>
      <c r="E7" s="3"/>
      <c r="F7" s="3"/>
      <c r="G7" s="3"/>
      <c r="H7" s="3"/>
    </row>
    <row r="8" spans="1:8" s="1" customFormat="1" ht="23.5" customHeight="1" x14ac:dyDescent="0.65">
      <c r="A8" s="2">
        <v>2</v>
      </c>
      <c r="B8" s="3"/>
      <c r="C8" s="3"/>
      <c r="D8" s="3"/>
      <c r="E8" s="3"/>
      <c r="F8" s="3"/>
      <c r="G8" s="3"/>
      <c r="H8" s="3"/>
    </row>
    <row r="9" spans="1:8" s="1" customFormat="1" ht="23.5" customHeight="1" x14ac:dyDescent="0.65">
      <c r="A9" s="2">
        <v>3</v>
      </c>
      <c r="B9" s="3"/>
      <c r="C9" s="3"/>
      <c r="D9" s="3"/>
      <c r="E9" s="3"/>
      <c r="F9" s="3"/>
      <c r="G9" s="3"/>
      <c r="H9" s="3"/>
    </row>
    <row r="10" spans="1:8" s="1" customFormat="1" ht="23.5" customHeight="1" x14ac:dyDescent="0.65">
      <c r="A10" s="2">
        <v>4</v>
      </c>
      <c r="B10" s="3"/>
      <c r="C10" s="3"/>
      <c r="D10" s="3"/>
      <c r="E10" s="3"/>
      <c r="F10" s="3"/>
      <c r="G10" s="3"/>
      <c r="H10" s="3"/>
    </row>
    <row r="11" spans="1:8" s="1" customFormat="1" ht="23.5" customHeight="1" x14ac:dyDescent="0.65">
      <c r="A11" s="2">
        <v>5</v>
      </c>
      <c r="B11" s="3"/>
      <c r="C11" s="3"/>
      <c r="D11" s="3"/>
      <c r="E11" s="3"/>
      <c r="F11" s="3"/>
      <c r="G11" s="3"/>
      <c r="H11" s="3"/>
    </row>
    <row r="12" spans="1:8" s="1" customFormat="1" ht="23.5" customHeight="1" x14ac:dyDescent="0.65">
      <c r="A12" s="2">
        <v>6</v>
      </c>
      <c r="B12" s="3"/>
      <c r="C12" s="3"/>
      <c r="D12" s="3"/>
      <c r="E12" s="3"/>
      <c r="F12" s="3"/>
      <c r="G12" s="3"/>
      <c r="H12" s="3"/>
    </row>
    <row r="13" spans="1:8" ht="23.5" customHeight="1" x14ac:dyDescent="0.65">
      <c r="A13" s="2">
        <v>7</v>
      </c>
      <c r="B13" s="6"/>
      <c r="C13" s="6"/>
      <c r="D13" s="6"/>
      <c r="E13" s="6"/>
      <c r="F13" s="6"/>
      <c r="G13" s="6"/>
      <c r="H13" s="6"/>
    </row>
    <row r="14" spans="1:8" ht="23.5" customHeight="1" x14ac:dyDescent="0.65">
      <c r="A14" s="2">
        <v>8</v>
      </c>
      <c r="B14" s="6"/>
      <c r="C14" s="6"/>
      <c r="D14" s="6"/>
      <c r="E14" s="6"/>
      <c r="F14" s="3"/>
      <c r="G14" s="6"/>
      <c r="H14" s="6"/>
    </row>
    <row r="15" spans="1:8" ht="23.5" customHeight="1" x14ac:dyDescent="0.65">
      <c r="A15" s="2">
        <v>9</v>
      </c>
      <c r="B15" s="6"/>
      <c r="C15" s="6"/>
      <c r="D15" s="6"/>
      <c r="E15" s="6"/>
      <c r="F15" s="6"/>
      <c r="G15" s="6"/>
      <c r="H15" s="6"/>
    </row>
    <row r="16" spans="1:8" ht="23.5" customHeight="1" x14ac:dyDescent="0.65">
      <c r="A16" s="2">
        <v>10</v>
      </c>
      <c r="B16" s="6"/>
      <c r="C16" s="6"/>
      <c r="D16" s="6"/>
      <c r="E16" s="6"/>
      <c r="F16" s="6"/>
      <c r="G16" s="6"/>
      <c r="H16" s="6"/>
    </row>
    <row r="17" spans="1:8" ht="23.5" customHeight="1" x14ac:dyDescent="0.65">
      <c r="A17" s="2">
        <v>11</v>
      </c>
      <c r="B17" s="6"/>
      <c r="C17" s="6"/>
      <c r="D17" s="6"/>
      <c r="E17" s="6"/>
      <c r="F17" s="6"/>
      <c r="G17" s="6"/>
      <c r="H17" s="6"/>
    </row>
    <row r="18" spans="1:8" ht="23.5" customHeight="1" x14ac:dyDescent="0.65">
      <c r="A18" s="2">
        <v>12</v>
      </c>
      <c r="B18" s="6"/>
      <c r="C18" s="6"/>
      <c r="D18" s="6"/>
      <c r="E18" s="6"/>
      <c r="F18" s="6"/>
      <c r="G18" s="6"/>
      <c r="H18" s="6"/>
    </row>
    <row r="19" spans="1:8" ht="23.5" customHeight="1" x14ac:dyDescent="0.65">
      <c r="A19" s="2">
        <v>13</v>
      </c>
      <c r="B19" s="6"/>
      <c r="C19" s="6"/>
      <c r="D19" s="6"/>
      <c r="E19" s="6"/>
      <c r="F19" s="6"/>
      <c r="G19" s="6"/>
      <c r="H19" s="6"/>
    </row>
    <row r="20" spans="1:8" ht="23.5" customHeight="1" x14ac:dyDescent="0.65">
      <c r="A20" s="2">
        <v>14</v>
      </c>
      <c r="B20" s="6"/>
      <c r="C20" s="6"/>
      <c r="D20" s="6"/>
      <c r="E20" s="6"/>
      <c r="F20" s="6"/>
      <c r="G20" s="6"/>
      <c r="H20" s="6"/>
    </row>
    <row r="21" spans="1:8" ht="23.5" customHeight="1" x14ac:dyDescent="0.65">
      <c r="A21" s="2">
        <v>15</v>
      </c>
      <c r="B21" s="6"/>
      <c r="C21" s="6"/>
      <c r="D21" s="6"/>
      <c r="E21" s="6"/>
      <c r="F21" s="6"/>
      <c r="G21" s="6"/>
      <c r="H21" s="6"/>
    </row>
    <row r="22" spans="1:8" ht="23.5" customHeight="1" x14ac:dyDescent="0.65">
      <c r="A22" s="2">
        <v>16</v>
      </c>
      <c r="B22" s="6"/>
      <c r="C22" s="6"/>
      <c r="D22" s="6"/>
      <c r="E22" s="6"/>
      <c r="F22" s="6"/>
      <c r="G22" s="6"/>
      <c r="H22" s="6"/>
    </row>
    <row r="23" spans="1:8" ht="23.5" customHeight="1" x14ac:dyDescent="0.65">
      <c r="A23" s="2">
        <v>17</v>
      </c>
      <c r="B23" s="6"/>
      <c r="C23" s="6"/>
      <c r="D23" s="6"/>
      <c r="E23" s="6"/>
      <c r="F23" s="6"/>
      <c r="G23" s="6"/>
      <c r="H23" s="6"/>
    </row>
    <row r="24" spans="1:8" ht="23.5" customHeight="1" x14ac:dyDescent="0.65">
      <c r="A24" s="2">
        <v>18</v>
      </c>
      <c r="B24" s="6"/>
      <c r="C24" s="6"/>
      <c r="D24" s="6"/>
      <c r="E24" s="6"/>
      <c r="F24" s="6"/>
      <c r="G24" s="6"/>
      <c r="H24" s="6"/>
    </row>
    <row r="25" spans="1:8" ht="23.5" customHeight="1" x14ac:dyDescent="0.65">
      <c r="A25" s="2">
        <v>19</v>
      </c>
      <c r="B25" s="6"/>
      <c r="C25" s="6"/>
      <c r="D25" s="6"/>
      <c r="E25" s="6"/>
      <c r="F25" s="6"/>
      <c r="G25" s="6"/>
      <c r="H25" s="6"/>
    </row>
    <row r="26" spans="1:8" ht="23.5" customHeight="1" x14ac:dyDescent="0.65">
      <c r="A26" s="2">
        <v>20</v>
      </c>
      <c r="B26" s="6"/>
      <c r="C26" s="6"/>
      <c r="D26" s="6"/>
      <c r="E26" s="6"/>
      <c r="F26" s="6"/>
      <c r="G26" s="6"/>
      <c r="H26" s="6"/>
    </row>
    <row r="27" spans="1:8" ht="23.5" customHeight="1" x14ac:dyDescent="0.65">
      <c r="A27" s="2">
        <v>21</v>
      </c>
      <c r="B27" s="6"/>
      <c r="C27" s="6"/>
      <c r="D27" s="6"/>
      <c r="E27" s="6"/>
      <c r="F27" s="6"/>
      <c r="G27" s="6"/>
      <c r="H27" s="6"/>
    </row>
    <row r="28" spans="1:8" ht="23.5" customHeight="1" x14ac:dyDescent="0.65">
      <c r="A28" s="2">
        <v>22</v>
      </c>
      <c r="B28" s="6"/>
      <c r="C28" s="6"/>
      <c r="D28" s="6"/>
      <c r="E28" s="6"/>
      <c r="F28" s="6"/>
      <c r="G28" s="6"/>
      <c r="H28" s="6"/>
    </row>
    <row r="29" spans="1:8" ht="23.5" customHeight="1" x14ac:dyDescent="0.65">
      <c r="A29" s="2">
        <v>23</v>
      </c>
      <c r="B29" s="6"/>
      <c r="C29" s="6"/>
      <c r="D29" s="6"/>
      <c r="E29" s="6"/>
      <c r="F29" s="6"/>
      <c r="G29" s="6"/>
      <c r="H29" s="6"/>
    </row>
    <row r="30" spans="1:8" ht="23.5" customHeight="1" x14ac:dyDescent="0.65">
      <c r="A30" s="2">
        <v>24</v>
      </c>
      <c r="B30" s="6"/>
      <c r="C30" s="6"/>
      <c r="D30" s="6"/>
      <c r="E30" s="6"/>
      <c r="F30" s="6"/>
      <c r="G30" s="6"/>
      <c r="H30" s="6"/>
    </row>
    <row r="31" spans="1:8" ht="23.5" customHeight="1" x14ac:dyDescent="0.65">
      <c r="A31" s="2">
        <v>25</v>
      </c>
      <c r="B31" s="6"/>
      <c r="C31" s="6"/>
      <c r="D31" s="6"/>
      <c r="E31" s="6"/>
      <c r="F31" s="6"/>
      <c r="G31" s="6"/>
      <c r="H31" s="6"/>
    </row>
    <row r="32" spans="1:8" ht="23.5" customHeight="1" x14ac:dyDescent="0.65">
      <c r="A32" s="8"/>
      <c r="B32" s="9" t="s">
        <v>72</v>
      </c>
      <c r="C32" s="9"/>
      <c r="D32" s="9"/>
      <c r="E32" s="9"/>
      <c r="F32" s="9"/>
      <c r="G32" s="9"/>
      <c r="H32" s="9"/>
    </row>
    <row r="34" spans="1:1" x14ac:dyDescent="0.65">
      <c r="A34" t="s">
        <v>9</v>
      </c>
    </row>
    <row r="35" spans="1:1" x14ac:dyDescent="0.65">
      <c r="A35" t="s">
        <v>92</v>
      </c>
    </row>
    <row r="36" spans="1:1" x14ac:dyDescent="0.65">
      <c r="A36" t="s">
        <v>10</v>
      </c>
    </row>
  </sheetData>
  <mergeCells count="5">
    <mergeCell ref="A5:A6"/>
    <mergeCell ref="B5:B6"/>
    <mergeCell ref="C5:E5"/>
    <mergeCell ref="F5:F6"/>
    <mergeCell ref="H5:H6"/>
  </mergeCells>
  <phoneticPr fontId="1"/>
  <pageMargins left="0.43307086614173229" right="0.23622047244094491" top="0.74803149606299213" bottom="0.74803149606299213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18</vt:i4>
      </vt:variant>
    </vt:vector>
  </HeadingPairs>
  <TitlesOfParts>
    <vt:vector size="18" baseType="lpstr">
      <vt:lpstr>★管理用メモ</vt:lpstr>
      <vt:lpstr>１班</vt:lpstr>
      <vt:lpstr>２班</vt:lpstr>
      <vt:lpstr>３班</vt:lpstr>
      <vt:lpstr>４班</vt:lpstr>
      <vt:lpstr>５班</vt:lpstr>
      <vt:lpstr>６班</vt:lpstr>
      <vt:lpstr>７班</vt:lpstr>
      <vt:lpstr>８班</vt:lpstr>
      <vt:lpstr>９班</vt:lpstr>
      <vt:lpstr>１０班</vt:lpstr>
      <vt:lpstr>１２班</vt:lpstr>
      <vt:lpstr>１３班</vt:lpstr>
      <vt:lpstr>１４班</vt:lpstr>
      <vt:lpstr>収支集計</vt:lpstr>
      <vt:lpstr>全員リスト（最終）</vt:lpstr>
      <vt:lpstr>全員リスト</vt:lpstr>
      <vt:lpstr>2026ブランクシート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ikemune_yusuke@yahoo.co.jp</dc:creator>
  <cp:lastModifiedBy>直明 坂口</cp:lastModifiedBy>
  <cp:lastPrinted>2026-09-10T04:51:31Z</cp:lastPrinted>
  <dcterms:created xsi:type="dcterms:W3CDTF">2025-07-29T16:55:05Z</dcterms:created>
  <dcterms:modified xsi:type="dcterms:W3CDTF">2026-09-10T04:51:44Z</dcterms:modified>
</cp:coreProperties>
</file>